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9410" windowHeight="10965" activeTab="5"/>
  </bookViews>
  <sheets>
    <sheet name="Totaloversigt" sheetId="1" r:id="rId1"/>
    <sheet name="ØK" sheetId="6" r:id="rId2"/>
    <sheet name="P&amp;T" sheetId="5" r:id="rId3"/>
    <sheet name="B&amp;U" sheetId="4" r:id="rId4"/>
    <sheet name="K&amp;F" sheetId="2" r:id="rId5"/>
    <sheet name="S&amp;S" sheetId="7" r:id="rId6"/>
    <sheet name="A&amp;I" sheetId="3" r:id="rId7"/>
    <sheet name="Ark1" sheetId="8" r:id="rId8"/>
  </sheets>
  <calcPr calcId="145621"/>
</workbook>
</file>

<file path=xl/calcChain.xml><?xml version="1.0" encoding="utf-8"?>
<calcChain xmlns="http://schemas.openxmlformats.org/spreadsheetml/2006/main">
  <c r="E20" i="4" l="1"/>
  <c r="F20" i="4"/>
  <c r="G20" i="4"/>
  <c r="D20" i="4"/>
  <c r="D7" i="1" l="1"/>
  <c r="E7" i="1"/>
  <c r="F7" i="1"/>
  <c r="C7" i="1"/>
  <c r="G18" i="7" l="1"/>
  <c r="F9" i="1" s="1"/>
  <c r="F18" i="7"/>
  <c r="E9" i="1" s="1"/>
  <c r="E18" i="7"/>
  <c r="D9" i="1" s="1"/>
  <c r="D18" i="7"/>
  <c r="C9" i="1" s="1"/>
  <c r="D15" i="6"/>
  <c r="C5" i="1" s="1"/>
  <c r="E15" i="6"/>
  <c r="D5" i="1" s="1"/>
  <c r="F15" i="6"/>
  <c r="E5" i="1" s="1"/>
  <c r="G15" i="6"/>
  <c r="F5" i="1" s="1"/>
  <c r="G18" i="3" l="1"/>
  <c r="F10" i="1" s="1"/>
  <c r="F18" i="3"/>
  <c r="E10" i="1" s="1"/>
  <c r="E18" i="3"/>
  <c r="D10" i="1" s="1"/>
  <c r="D18" i="3"/>
  <c r="C10" i="1" s="1"/>
  <c r="G21" i="2"/>
  <c r="F8" i="1" s="1"/>
  <c r="F21" i="2"/>
  <c r="E8" i="1" s="1"/>
  <c r="E21" i="2"/>
  <c r="D8" i="1" s="1"/>
  <c r="D21" i="2"/>
  <c r="C8" i="1" s="1"/>
  <c r="G36" i="5"/>
  <c r="F6" i="1" s="1"/>
  <c r="F36" i="5"/>
  <c r="E6" i="1" s="1"/>
  <c r="E36" i="5"/>
  <c r="D6" i="1" s="1"/>
  <c r="D36" i="5"/>
  <c r="C6" i="1" s="1"/>
  <c r="C11" i="1" l="1"/>
  <c r="C12" i="1" s="1"/>
  <c r="D11" i="1"/>
  <c r="D12" i="1" s="1"/>
  <c r="E11" i="1"/>
  <c r="E12" i="1" s="1"/>
  <c r="F11" i="1"/>
  <c r="F12" i="1" s="1"/>
  <c r="D13" i="1" l="1"/>
  <c r="C13" i="1"/>
  <c r="F13" i="1"/>
  <c r="E13" i="1"/>
</calcChain>
</file>

<file path=xl/sharedStrings.xml><?xml version="1.0" encoding="utf-8"?>
<sst xmlns="http://schemas.openxmlformats.org/spreadsheetml/2006/main" count="154" uniqueCount="91">
  <si>
    <t>Ændringer i 2016</t>
  </si>
  <si>
    <t>Ændringer i 2017</t>
  </si>
  <si>
    <t>Ændringer i 2018</t>
  </si>
  <si>
    <t xml:space="preserve">Udvalg </t>
  </si>
  <si>
    <t>Økonomiudvalg</t>
  </si>
  <si>
    <t>Udvalg for Plan og teknik</t>
  </si>
  <si>
    <t>Udvalg for Børn og Undervisning</t>
  </si>
  <si>
    <t>Udvalg for Kultur og Fritid</t>
  </si>
  <si>
    <t>Udvalg for Social og Sundhed</t>
  </si>
  <si>
    <t>Udvalg for Arbejdsmarked og Integration</t>
  </si>
  <si>
    <t>I alt</t>
  </si>
  <si>
    <t>Dok. nr.</t>
  </si>
  <si>
    <t>Udvalg for Plan og Teknik</t>
  </si>
  <si>
    <t>Sum</t>
  </si>
  <si>
    <t>Beløb i hele kroner (+ = udgifter)</t>
  </si>
  <si>
    <t>Oversigt over ønsker til anlægsprojekter i budget 2016 - 2019</t>
  </si>
  <si>
    <t>P/L-fremskrivning (?,?%) til 2016-priser</t>
  </si>
  <si>
    <t>Ændringer i 2019</t>
  </si>
  <si>
    <t>Alle projekter med udbetalinger i 2016-2019 medtages. Både nye og tidligere godkendte</t>
  </si>
  <si>
    <t>Tidligere godkendte anlægsprojekter er skrevet med rødt</t>
  </si>
  <si>
    <t>54612-15</t>
  </si>
  <si>
    <t>51915-15</t>
  </si>
  <si>
    <t>Separering af kloak ved kommunale ejedomme. Årre, Agerbæk og Starup-Tofterup i 2013. Næsbjerg i 2014 og Nordenskov i 2016.</t>
  </si>
  <si>
    <t>Værksted til minimurerne Jf. udvalgssag i maj 2013</t>
  </si>
  <si>
    <t>Varde Midtby - byfornyelsesprojekter</t>
  </si>
  <si>
    <t>Landsbyfornyelse</t>
  </si>
  <si>
    <t>Cykelstiprojekter</t>
  </si>
  <si>
    <t>Renovering af broer
Løbende vedligeholdelse af brokapitalen, jf. udvalgssag i maj 2013. Beslutning i Byrådet den 03.12.2013 at Tarphagebroen renoveres i 2014 og finansieres delvis med 1,75 mio. kr. fra brovedligeholdelse for 2015</t>
  </si>
  <si>
    <t>Trafiksikkerhed 2013, handleplan</t>
  </si>
  <si>
    <t>Nybygning af toiletbygning i Varde</t>
  </si>
  <si>
    <t>Holme Å - genopretning</t>
  </si>
  <si>
    <t>Cykelstier - større pulje (ekstra i forhold de afsatte 3 mio. kr. pr. år)</t>
  </si>
  <si>
    <t>Trafikregulering Ribevej ved Jeppe Skovgaardsvej</t>
  </si>
  <si>
    <t xml:space="preserve">Pulje til byfornyelser/byudviklingsplaner i diverse byer </t>
  </si>
  <si>
    <t>Områdefornyelse i Varde Midtby. Forskønnelse af gader, veje,
 torve og pladser, oplevelsesloop, toiletter ved Minimurernes værksted, juleboder</t>
  </si>
  <si>
    <t>Projektet lånefinansieres</t>
  </si>
  <si>
    <t>Nye Ønsker:</t>
  </si>
  <si>
    <t>571176-12</t>
  </si>
  <si>
    <t>101110-14</t>
  </si>
  <si>
    <t>BY 4.12.2013 dok. 172013-13</t>
  </si>
  <si>
    <t>56080-14</t>
  </si>
  <si>
    <t>53433-14</t>
  </si>
  <si>
    <t>56343-14</t>
  </si>
  <si>
    <t>56935-14</t>
  </si>
  <si>
    <t>68453-14</t>
  </si>
  <si>
    <t>54814-14</t>
  </si>
  <si>
    <t xml:space="preserve">Pulje til kommunale bygninger/ældreboliger, som skal afvikles "nedrivningspuljen". </t>
  </si>
  <si>
    <t>Investering i energibesparende foranstaltninger</t>
  </si>
  <si>
    <t>Nedlæggelse af brandhaner</t>
  </si>
  <si>
    <t>Grundkapitalindskud (boliger)</t>
  </si>
  <si>
    <t>Vedligeholdelse af kommunale bygninger</t>
  </si>
  <si>
    <t xml:space="preserve"> </t>
  </si>
  <si>
    <t>Nye ønsker:</t>
  </si>
  <si>
    <t>54719-14/ 40435-14</t>
  </si>
  <si>
    <t>84529-14</t>
  </si>
  <si>
    <t>69385-13</t>
  </si>
  <si>
    <t>s4</t>
  </si>
  <si>
    <t>S10</t>
  </si>
  <si>
    <t>56489-14/  23121-14</t>
  </si>
  <si>
    <t>Stålværks- og trådspinderigrunden</t>
  </si>
  <si>
    <t>Kommunalt tilskud til etablering af Museumscenter Blåvand</t>
  </si>
  <si>
    <t>Forhøjelse af tilskud til Museumscenter Blåvand (Byrådet den 5. maj 2015)</t>
  </si>
  <si>
    <t>Ny bogbus</t>
  </si>
  <si>
    <t>Janusbygningen - udvidelse af bygningen</t>
  </si>
  <si>
    <t>Områdefornyelse i Varde Midtby - Kulturspinderiet</t>
  </si>
  <si>
    <t>Lånefinansiering af ovennævnte projekt</t>
  </si>
  <si>
    <t>Implementering af halplan</t>
  </si>
  <si>
    <t>Idrætsfaciliteter ved Lykkegårdsskolen</t>
  </si>
  <si>
    <t>576676-12</t>
  </si>
  <si>
    <t>576682-12</t>
  </si>
  <si>
    <t>62482-16</t>
  </si>
  <si>
    <t>569736-12</t>
  </si>
  <si>
    <t>77700-13</t>
  </si>
  <si>
    <t>60775-14</t>
  </si>
  <si>
    <t>101523-14</t>
  </si>
  <si>
    <t>Ø 1</t>
  </si>
  <si>
    <t>Digitale byportaler, etablering</t>
  </si>
  <si>
    <t>59322-15</t>
  </si>
  <si>
    <t>68703-15</t>
  </si>
  <si>
    <t>Afledte byforskønnelser i forindelse med kloakseparering i diverse byer. Beslutning i BY den 07-04-2015 at der til kloakseparering fremrykkes 500.000 kr. til 2015 og finansieres af anlægsbevillingen i 2016 på 1.013.000, som reduceres til 513.000 kr.</t>
  </si>
  <si>
    <t xml:space="preserve">Udskiftning af vejafvanding i forbindelse med kloakseparering. Årre, Starup-Tofterup og Agerbæk i 2013, Næsbjerg i 2014, Vrøgum i 2015 og Nordenskov i 2016. </t>
  </si>
  <si>
    <t>56004-14.          BY 07-04-2015. dok. 46446-15</t>
  </si>
  <si>
    <t>Handicap bo og beskæftigelse: Til og ombygning af handicapboliger i Ølgod</t>
  </si>
  <si>
    <t xml:space="preserve"> Centerområde midt Helle Plejecenter</t>
  </si>
  <si>
    <r>
      <rPr>
        <b/>
        <sz val="10"/>
        <color theme="1"/>
        <rFont val="Calibri"/>
        <family val="2"/>
        <scheme val="minor"/>
      </rPr>
      <t>Hjemmepleje Nord Øst</t>
    </r>
    <r>
      <rPr>
        <sz val="10"/>
        <color theme="1"/>
        <rFont val="Calibri"/>
        <family val="2"/>
        <scheme val="minor"/>
      </rPr>
      <t>: Udskiftning af tag og ny isolering samt anskaffelse af nyt ventilationsanglæg samt personalefaciliteter  på Hybenbo i Årre</t>
    </r>
  </si>
  <si>
    <r>
      <rPr>
        <b/>
        <sz val="10"/>
        <color theme="1"/>
        <rFont val="Calibri"/>
        <family val="2"/>
        <scheme val="minor"/>
      </rPr>
      <t xml:space="preserve">Lunden </t>
    </r>
    <r>
      <rPr>
        <sz val="10"/>
        <color theme="1"/>
        <rFont val="Calibri"/>
        <family val="2"/>
        <scheme val="minor"/>
      </rPr>
      <t>marsterplan, flytning af hovedindgang og udskriftning af tag</t>
    </r>
  </si>
  <si>
    <r>
      <t xml:space="preserve">Center for Sundhedsfremme: </t>
    </r>
    <r>
      <rPr>
        <sz val="10"/>
        <color theme="1"/>
        <rFont val="Calibri"/>
        <family val="2"/>
        <scheme val="minor"/>
      </rPr>
      <t>Renovering af køkkenet på Medborgerhuset</t>
    </r>
  </si>
  <si>
    <t>67233-15</t>
  </si>
  <si>
    <r>
      <rPr>
        <b/>
        <sz val="10"/>
        <rFont val="Calibri"/>
        <family val="2"/>
        <scheme val="minor"/>
      </rPr>
      <t>Sygeplejen:</t>
    </r>
    <r>
      <rPr>
        <sz val="10"/>
        <rFont val="Calibri"/>
        <family val="2"/>
        <scheme val="minor"/>
      </rPr>
      <t xml:space="preserve"> Renovering af sygeplejeklinik i ølgod</t>
    </r>
  </si>
  <si>
    <t>68672-15</t>
  </si>
  <si>
    <r>
      <rPr>
        <b/>
        <sz val="10"/>
        <rFont val="Calibri"/>
        <family val="2"/>
        <scheme val="minor"/>
      </rPr>
      <t>Træning og Rehabilitering</t>
    </r>
    <r>
      <rPr>
        <sz val="10"/>
        <rFont val="Calibri"/>
        <family val="2"/>
        <scheme val="minor"/>
      </rPr>
      <t>: Styrkelse af inden- og udendørs træningsfaciliteter på plejecentre med henblik på et øget focus på rehabilitering . Kræver etablering af træningsbaner og små træningsstationer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</si>
</sst>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name val="Calibri"/>
      <family val="2"/>
      <scheme val="minor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06">
    <xf numFmtId="0" fontId="0" fillId="0" borderId="0" xfId="0"/>
    <xf numFmtId="0" fontId="2" fillId="2" borderId="9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3" xfId="0" applyFont="1" applyBorder="1"/>
    <xf numFmtId="0" fontId="3" fillId="0" borderId="17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18" xfId="0" applyFont="1" applyFill="1" applyBorder="1" applyAlignment="1">
      <alignment horizontal="center"/>
    </xf>
    <xf numFmtId="0" fontId="6" fillId="0" borderId="18" xfId="0" applyFont="1" applyBorder="1"/>
    <xf numFmtId="0" fontId="6" fillId="0" borderId="1" xfId="0" applyFont="1" applyBorder="1"/>
    <xf numFmtId="0" fontId="6" fillId="0" borderId="14" xfId="0" applyFont="1" applyBorder="1"/>
    <xf numFmtId="0" fontId="6" fillId="0" borderId="19" xfId="0" applyFont="1" applyFill="1" applyBorder="1" applyAlignment="1">
      <alignment horizontal="center"/>
    </xf>
    <xf numFmtId="0" fontId="6" fillId="0" borderId="19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20" xfId="0" applyFont="1" applyFill="1" applyBorder="1" applyAlignment="1">
      <alignment horizontal="center"/>
    </xf>
    <xf numFmtId="0" fontId="6" fillId="0" borderId="20" xfId="0" applyFont="1" applyBorder="1"/>
    <xf numFmtId="0" fontId="2" fillId="0" borderId="13" xfId="0" applyFont="1" applyFill="1" applyBorder="1"/>
    <xf numFmtId="0" fontId="7" fillId="0" borderId="0" xfId="0" applyFont="1"/>
    <xf numFmtId="0" fontId="8" fillId="0" borderId="5" xfId="0" applyFont="1" applyBorder="1" applyAlignment="1">
      <alignment wrapText="1"/>
    </xf>
    <xf numFmtId="0" fontId="8" fillId="0" borderId="14" xfId="0" applyFont="1" applyBorder="1"/>
    <xf numFmtId="0" fontId="8" fillId="0" borderId="14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9" fillId="0" borderId="19" xfId="0" applyFont="1" applyFill="1" applyBorder="1" applyAlignment="1">
      <alignment horizontal="center"/>
    </xf>
    <xf numFmtId="3" fontId="6" fillId="0" borderId="18" xfId="0" applyNumberFormat="1" applyFont="1" applyBorder="1"/>
    <xf numFmtId="3" fontId="6" fillId="0" borderId="19" xfId="0" applyNumberFormat="1" applyFont="1" applyBorder="1"/>
    <xf numFmtId="3" fontId="9" fillId="0" borderId="19" xfId="0" applyNumberFormat="1" applyFont="1" applyBorder="1"/>
    <xf numFmtId="3" fontId="6" fillId="0" borderId="20" xfId="0" applyNumberFormat="1" applyFont="1" applyBorder="1"/>
    <xf numFmtId="3" fontId="2" fillId="0" borderId="13" xfId="0" applyNumberFormat="1" applyFont="1" applyFill="1" applyBorder="1"/>
    <xf numFmtId="0" fontId="7" fillId="0" borderId="18" xfId="0" applyFont="1" applyFill="1" applyBorder="1" applyAlignment="1">
      <alignment horizontal="center"/>
    </xf>
    <xf numFmtId="3" fontId="7" fillId="0" borderId="18" xfId="0" applyNumberFormat="1" applyFont="1" applyBorder="1"/>
    <xf numFmtId="0" fontId="7" fillId="0" borderId="14" xfId="0" applyFont="1" applyBorder="1" applyAlignment="1">
      <alignment wrapText="1"/>
    </xf>
    <xf numFmtId="0" fontId="7" fillId="0" borderId="19" xfId="0" applyFont="1" applyFill="1" applyBorder="1" applyAlignment="1">
      <alignment horizontal="center"/>
    </xf>
    <xf numFmtId="3" fontId="7" fillId="0" borderId="19" xfId="0" applyNumberFormat="1" applyFont="1" applyBorder="1"/>
    <xf numFmtId="0" fontId="7" fillId="0" borderId="14" xfId="0" applyFont="1" applyBorder="1"/>
    <xf numFmtId="0" fontId="7" fillId="0" borderId="5" xfId="0" applyFont="1" applyBorder="1"/>
    <xf numFmtId="0" fontId="9" fillId="0" borderId="19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/>
    </xf>
    <xf numFmtId="3" fontId="3" fillId="0" borderId="18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23" xfId="0" applyNumberFormat="1" applyFont="1" applyBorder="1"/>
    <xf numFmtId="3" fontId="3" fillId="0" borderId="17" xfId="0" applyNumberFormat="1" applyFont="1" applyBorder="1"/>
    <xf numFmtId="0" fontId="8" fillId="0" borderId="3" xfId="0" applyFont="1" applyBorder="1" applyAlignment="1">
      <alignment wrapText="1"/>
    </xf>
    <xf numFmtId="3" fontId="0" fillId="0" borderId="0" xfId="0" applyNumberFormat="1"/>
    <xf numFmtId="3" fontId="6" fillId="0" borderId="20" xfId="0" applyNumberFormat="1" applyFont="1" applyBorder="1" applyAlignment="1">
      <alignment horizontal="right"/>
    </xf>
    <xf numFmtId="0" fontId="12" fillId="0" borderId="19" xfId="0" applyFont="1" applyFill="1" applyBorder="1" applyAlignment="1">
      <alignment horizontal="center"/>
    </xf>
    <xf numFmtId="0" fontId="12" fillId="0" borderId="14" xfId="0" applyFont="1" applyBorder="1" applyAlignment="1">
      <alignment wrapText="1"/>
    </xf>
    <xf numFmtId="0" fontId="12" fillId="0" borderId="19" xfId="0" applyFont="1" applyFill="1" applyBorder="1" applyAlignment="1">
      <alignment horizontal="center" wrapText="1"/>
    </xf>
    <xf numFmtId="0" fontId="4" fillId="0" borderId="13" xfId="0" applyFont="1" applyFill="1" applyBorder="1"/>
    <xf numFmtId="3" fontId="4" fillId="0" borderId="13" xfId="0" applyNumberFormat="1" applyFont="1" applyFill="1" applyBorder="1"/>
    <xf numFmtId="0" fontId="12" fillId="0" borderId="19" xfId="0" applyFont="1" applyFill="1" applyBorder="1" applyAlignment="1">
      <alignment horizontal="center"/>
    </xf>
    <xf numFmtId="165" fontId="12" fillId="0" borderId="19" xfId="3" applyNumberFormat="1" applyFont="1" applyBorder="1"/>
    <xf numFmtId="0" fontId="12" fillId="0" borderId="18" xfId="0" applyFont="1" applyFill="1" applyBorder="1" applyAlignment="1">
      <alignment horizontal="center"/>
    </xf>
    <xf numFmtId="165" fontId="12" fillId="0" borderId="18" xfId="3" applyNumberFormat="1" applyFont="1" applyBorder="1"/>
    <xf numFmtId="0" fontId="0" fillId="0" borderId="0" xfId="0"/>
    <xf numFmtId="0" fontId="2" fillId="2" borderId="9" xfId="0" applyFont="1" applyFill="1" applyBorder="1" applyAlignment="1">
      <alignment horizontal="center" wrapText="1"/>
    </xf>
    <xf numFmtId="0" fontId="6" fillId="0" borderId="14" xfId="0" applyFont="1" applyBorder="1"/>
    <xf numFmtId="0" fontId="6" fillId="0" borderId="19" xfId="0" applyFont="1" applyFill="1" applyBorder="1" applyAlignment="1">
      <alignment horizontal="center"/>
    </xf>
    <xf numFmtId="0" fontId="6" fillId="0" borderId="3" xfId="0" applyFont="1" applyBorder="1"/>
    <xf numFmtId="0" fontId="6" fillId="0" borderId="20" xfId="0" applyFont="1" applyFill="1" applyBorder="1" applyAlignment="1">
      <alignment horizontal="center"/>
    </xf>
    <xf numFmtId="0" fontId="2" fillId="0" borderId="13" xfId="0" applyFont="1" applyFill="1" applyBorder="1"/>
    <xf numFmtId="3" fontId="6" fillId="0" borderId="18" xfId="0" applyNumberFormat="1" applyFont="1" applyBorder="1"/>
    <xf numFmtId="3" fontId="6" fillId="0" borderId="19" xfId="0" applyNumberFormat="1" applyFont="1" applyBorder="1"/>
    <xf numFmtId="3" fontId="6" fillId="0" borderId="20" xfId="0" applyNumberFormat="1" applyFont="1" applyBorder="1"/>
    <xf numFmtId="3" fontId="2" fillId="0" borderId="13" xfId="0" applyNumberFormat="1" applyFont="1" applyFill="1" applyBorder="1"/>
    <xf numFmtId="0" fontId="9" fillId="0" borderId="5" xfId="0" applyFont="1" applyBorder="1"/>
    <xf numFmtId="0" fontId="9" fillId="0" borderId="18" xfId="0" applyFont="1" applyFill="1" applyBorder="1" applyAlignment="1">
      <alignment horizontal="center"/>
    </xf>
    <xf numFmtId="3" fontId="9" fillId="0" borderId="18" xfId="0" applyNumberFormat="1" applyFont="1" applyBorder="1"/>
    <xf numFmtId="0" fontId="9" fillId="0" borderId="14" xfId="0" applyFont="1" applyBorder="1"/>
    <xf numFmtId="0" fontId="9" fillId="0" borderId="19" xfId="0" applyFont="1" applyFill="1" applyBorder="1" applyAlignment="1">
      <alignment horizontal="center"/>
    </xf>
    <xf numFmtId="3" fontId="9" fillId="0" borderId="19" xfId="0" applyNumberFormat="1" applyFont="1" applyBorder="1"/>
    <xf numFmtId="0" fontId="9" fillId="0" borderId="14" xfId="0" applyFont="1" applyBorder="1" applyAlignment="1">
      <alignment wrapText="1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9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3" fontId="6" fillId="0" borderId="19" xfId="0" applyNumberFormat="1" applyFont="1" applyFill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6" fillId="0" borderId="3" xfId="0" applyFont="1" applyBorder="1" applyAlignment="1">
      <alignment wrapText="1"/>
    </xf>
    <xf numFmtId="0" fontId="6" fillId="0" borderId="20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" fontId="9" fillId="0" borderId="20" xfId="0" applyNumberFormat="1" applyFont="1" applyBorder="1"/>
    <xf numFmtId="0" fontId="15" fillId="0" borderId="14" xfId="0" applyFont="1" applyBorder="1" applyAlignment="1">
      <alignment wrapText="1"/>
    </xf>
    <xf numFmtId="0" fontId="14" fillId="0" borderId="19" xfId="0" applyFont="1" applyFill="1" applyBorder="1" applyAlignment="1">
      <alignment horizontal="center"/>
    </xf>
    <xf numFmtId="0" fontId="0" fillId="0" borderId="0" xfId="0" applyFont="1"/>
    <xf numFmtId="0" fontId="12" fillId="0" borderId="29" xfId="0" applyFont="1" applyBorder="1" applyAlignment="1">
      <alignment wrapText="1"/>
    </xf>
    <xf numFmtId="0" fontId="12" fillId="0" borderId="28" xfId="0" applyFont="1" applyBorder="1" applyAlignment="1">
      <alignment wrapText="1"/>
    </xf>
    <xf numFmtId="165" fontId="12" fillId="0" borderId="29" xfId="3" applyNumberFormat="1" applyFont="1" applyBorder="1"/>
    <xf numFmtId="165" fontId="12" fillId="0" borderId="28" xfId="3" applyNumberFormat="1" applyFont="1" applyBorder="1"/>
    <xf numFmtId="0" fontId="0" fillId="0" borderId="0" xfId="0"/>
    <xf numFmtId="0" fontId="16" fillId="0" borderId="13" xfId="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/>
    </xf>
    <xf numFmtId="3" fontId="16" fillId="0" borderId="13" xfId="0" applyNumberFormat="1" applyFont="1" applyBorder="1"/>
    <xf numFmtId="0" fontId="16" fillId="0" borderId="13" xfId="0" applyFont="1" applyBorder="1"/>
    <xf numFmtId="0" fontId="16" fillId="0" borderId="19" xfId="0" applyFont="1" applyBorder="1" applyAlignment="1">
      <alignment horizontal="center" vertical="center"/>
    </xf>
    <xf numFmtId="0" fontId="16" fillId="0" borderId="19" xfId="0" applyFont="1" applyFill="1" applyBorder="1" applyAlignment="1">
      <alignment horizontal="center"/>
    </xf>
    <xf numFmtId="3" fontId="16" fillId="0" borderId="19" xfId="0" applyNumberFormat="1" applyFont="1" applyBorder="1"/>
    <xf numFmtId="0" fontId="16" fillId="0" borderId="19" xfId="0" applyFont="1" applyBorder="1"/>
    <xf numFmtId="0" fontId="16" fillId="0" borderId="19" xfId="0" applyFont="1" applyFill="1" applyBorder="1" applyAlignment="1">
      <alignment horizontal="center" wrapText="1"/>
    </xf>
    <xf numFmtId="0" fontId="12" fillId="0" borderId="1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3" xfId="0" applyFont="1" applyBorder="1"/>
    <xf numFmtId="0" fontId="12" fillId="0" borderId="30" xfId="0" applyFont="1" applyBorder="1" applyAlignment="1">
      <alignment wrapText="1"/>
    </xf>
    <xf numFmtId="0" fontId="12" fillId="0" borderId="23" xfId="0" applyFont="1" applyFill="1" applyBorder="1" applyAlignment="1">
      <alignment horizontal="center"/>
    </xf>
    <xf numFmtId="0" fontId="12" fillId="0" borderId="30" xfId="0" applyFont="1" applyBorder="1"/>
    <xf numFmtId="0" fontId="16" fillId="0" borderId="31" xfId="0" applyFont="1" applyBorder="1"/>
    <xf numFmtId="0" fontId="16" fillId="0" borderId="26" xfId="0" applyFont="1" applyBorder="1"/>
    <xf numFmtId="3" fontId="16" fillId="0" borderId="26" xfId="0" applyNumberFormat="1" applyFont="1" applyBorder="1"/>
    <xf numFmtId="165" fontId="12" fillId="0" borderId="25" xfId="3" applyNumberFormat="1" applyFont="1" applyBorder="1"/>
    <xf numFmtId="165" fontId="12" fillId="0" borderId="26" xfId="3" applyNumberFormat="1" applyFont="1" applyBorder="1"/>
    <xf numFmtId="0" fontId="12" fillId="0" borderId="32" xfId="0" applyFont="1" applyBorder="1"/>
    <xf numFmtId="0" fontId="13" fillId="0" borderId="29" xfId="0" applyFont="1" applyBorder="1" applyAlignment="1">
      <alignment wrapText="1"/>
    </xf>
    <xf numFmtId="0" fontId="16" fillId="0" borderId="28" xfId="0" applyFont="1" applyBorder="1" applyAlignment="1">
      <alignment vertical="center" wrapText="1"/>
    </xf>
    <xf numFmtId="3" fontId="16" fillId="0" borderId="28" xfId="0" applyNumberFormat="1" applyFont="1" applyBorder="1" applyAlignment="1">
      <alignment vertical="center"/>
    </xf>
    <xf numFmtId="0" fontId="16" fillId="0" borderId="29" xfId="0" applyFont="1" applyBorder="1" applyAlignment="1">
      <alignment vertical="center" wrapText="1"/>
    </xf>
    <xf numFmtId="3" fontId="16" fillId="0" borderId="29" xfId="0" applyNumberFormat="1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3" fontId="16" fillId="0" borderId="19" xfId="0" applyNumberFormat="1" applyFont="1" applyBorder="1" applyAlignment="1">
      <alignment vertical="center"/>
    </xf>
    <xf numFmtId="165" fontId="16" fillId="0" borderId="29" xfId="7" applyNumberFormat="1" applyFont="1" applyBorder="1" applyAlignment="1">
      <alignment vertical="center"/>
    </xf>
    <xf numFmtId="165" fontId="16" fillId="0" borderId="19" xfId="7" applyNumberFormat="1" applyFont="1" applyBorder="1" applyAlignment="1">
      <alignment vertical="center"/>
    </xf>
    <xf numFmtId="165" fontId="16" fillId="0" borderId="26" xfId="7" applyNumberFormat="1" applyFont="1" applyBorder="1" applyAlignment="1">
      <alignment vertical="center"/>
    </xf>
    <xf numFmtId="0" fontId="16" fillId="0" borderId="20" xfId="0" applyFont="1" applyBorder="1" applyAlignment="1">
      <alignment horizontal="center" vertical="center"/>
    </xf>
    <xf numFmtId="0" fontId="16" fillId="0" borderId="30" xfId="0" applyFont="1" applyBorder="1" applyAlignment="1">
      <alignment vertical="center" wrapText="1"/>
    </xf>
    <xf numFmtId="0" fontId="16" fillId="0" borderId="20" xfId="0" applyFont="1" applyFill="1" applyBorder="1" applyAlignment="1">
      <alignment horizontal="center"/>
    </xf>
    <xf numFmtId="165" fontId="16" fillId="0" borderId="30" xfId="7" applyNumberFormat="1" applyFont="1" applyBorder="1" applyAlignment="1">
      <alignment vertical="center"/>
    </xf>
    <xf numFmtId="165" fontId="16" fillId="0" borderId="20" xfId="7" applyNumberFormat="1" applyFont="1" applyBorder="1" applyAlignment="1">
      <alignment vertical="center"/>
    </xf>
    <xf numFmtId="165" fontId="16" fillId="0" borderId="27" xfId="7" applyNumberFormat="1" applyFont="1" applyBorder="1" applyAlignment="1">
      <alignment vertical="center"/>
    </xf>
    <xf numFmtId="0" fontId="16" fillId="0" borderId="24" xfId="0" applyFont="1" applyBorder="1"/>
    <xf numFmtId="0" fontId="16" fillId="0" borderId="18" xfId="0" applyFont="1" applyBorder="1" applyAlignment="1">
      <alignment horizontal="center" vertical="center"/>
    </xf>
    <xf numFmtId="0" fontId="16" fillId="0" borderId="18" xfId="0" applyFont="1" applyFill="1" applyBorder="1" applyAlignment="1">
      <alignment horizontal="center"/>
    </xf>
    <xf numFmtId="165" fontId="16" fillId="0" borderId="28" xfId="7" applyNumberFormat="1" applyFont="1" applyBorder="1" applyAlignment="1">
      <alignment vertical="center"/>
    </xf>
    <xf numFmtId="165" fontId="16" fillId="0" borderId="18" xfId="7" applyNumberFormat="1" applyFont="1" applyBorder="1" applyAlignment="1">
      <alignment vertical="center"/>
    </xf>
    <xf numFmtId="165" fontId="16" fillId="0" borderId="25" xfId="7" applyNumberFormat="1" applyFont="1" applyBorder="1" applyAlignment="1">
      <alignment vertical="center"/>
    </xf>
    <xf numFmtId="0" fontId="16" fillId="0" borderId="18" xfId="0" applyFont="1" applyBorder="1"/>
    <xf numFmtId="0" fontId="9" fillId="0" borderId="25" xfId="0" applyFont="1" applyBorder="1" applyAlignment="1">
      <alignment vertical="center" wrapText="1"/>
    </xf>
    <xf numFmtId="3" fontId="9" fillId="0" borderId="19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0" fontId="9" fillId="0" borderId="27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26" xfId="0" applyFont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0" fontId="17" fillId="0" borderId="14" xfId="0" applyFont="1" applyBorder="1" applyAlignment="1">
      <alignment wrapText="1"/>
    </xf>
    <xf numFmtId="3" fontId="12" fillId="0" borderId="19" xfId="3" applyNumberFormat="1" applyFont="1" applyBorder="1"/>
    <xf numFmtId="3" fontId="12" fillId="0" borderId="20" xfId="3" applyNumberFormat="1" applyFont="1" applyBorder="1"/>
    <xf numFmtId="0" fontId="7" fillId="0" borderId="20" xfId="0" applyFont="1" applyFill="1" applyBorder="1" applyAlignment="1">
      <alignment horizontal="center"/>
    </xf>
    <xf numFmtId="3" fontId="7" fillId="0" borderId="20" xfId="0" applyNumberFormat="1" applyFont="1" applyBorder="1"/>
    <xf numFmtId="3" fontId="16" fillId="0" borderId="18" xfId="3" applyNumberFormat="1" applyFont="1" applyBorder="1"/>
    <xf numFmtId="3" fontId="12" fillId="0" borderId="18" xfId="3" applyNumberFormat="1" applyFont="1" applyBorder="1"/>
    <xf numFmtId="0" fontId="7" fillId="0" borderId="5" xfId="0" applyFont="1" applyBorder="1" applyAlignment="1">
      <alignment wrapText="1"/>
    </xf>
    <xf numFmtId="3" fontId="7" fillId="0" borderId="18" xfId="3" applyNumberFormat="1" applyFont="1" applyBorder="1"/>
    <xf numFmtId="3" fontId="7" fillId="0" borderId="19" xfId="3" applyNumberFormat="1" applyFont="1" applyBorder="1"/>
    <xf numFmtId="3" fontId="0" fillId="0" borderId="19" xfId="3" applyNumberFormat="1" applyFont="1" applyBorder="1"/>
    <xf numFmtId="0" fontId="0" fillId="0" borderId="3" xfId="0" applyFont="1" applyBorder="1" applyAlignment="1">
      <alignment wrapText="1"/>
    </xf>
    <xf numFmtId="0" fontId="0" fillId="0" borderId="20" xfId="0" applyFont="1" applyFill="1" applyBorder="1" applyAlignment="1">
      <alignment horizontal="center"/>
    </xf>
    <xf numFmtId="3" fontId="0" fillId="0" borderId="20" xfId="3" applyNumberFormat="1" applyFont="1" applyBorder="1"/>
    <xf numFmtId="0" fontId="0" fillId="0" borderId="14" xfId="0" applyFont="1" applyBorder="1" applyAlignment="1">
      <alignment wrapText="1"/>
    </xf>
    <xf numFmtId="0" fontId="0" fillId="0" borderId="19" xfId="0" applyFont="1" applyFill="1" applyBorder="1" applyAlignment="1">
      <alignment horizontal="center"/>
    </xf>
    <xf numFmtId="0" fontId="7" fillId="0" borderId="3" xfId="0" applyFont="1" applyBorder="1" applyAlignment="1">
      <alignment wrapText="1"/>
    </xf>
    <xf numFmtId="3" fontId="14" fillId="0" borderId="19" xfId="0" applyNumberFormat="1" applyFont="1" applyBorder="1"/>
    <xf numFmtId="0" fontId="14" fillId="0" borderId="19" xfId="0" applyFont="1" applyFill="1" applyBorder="1" applyAlignment="1">
      <alignment horizontal="center" wrapText="1"/>
    </xf>
    <xf numFmtId="0" fontId="18" fillId="0" borderId="14" xfId="0" applyFont="1" applyBorder="1" applyAlignment="1">
      <alignment wrapText="1"/>
    </xf>
    <xf numFmtId="0" fontId="3" fillId="2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3" fillId="2" borderId="16" xfId="0" applyFont="1" applyFill="1" applyBorder="1" applyAlignment="1"/>
    <xf numFmtId="0" fontId="0" fillId="0" borderId="17" xfId="0" applyBorder="1" applyAlignment="1"/>
    <xf numFmtId="0" fontId="0" fillId="2" borderId="16" xfId="0" applyFill="1" applyBorder="1" applyAlignment="1"/>
    <xf numFmtId="0" fontId="0" fillId="2" borderId="17" xfId="0" applyFill="1" applyBorder="1" applyAlignment="1"/>
    <xf numFmtId="0" fontId="2" fillId="0" borderId="12" xfId="0" applyFont="1" applyBorder="1" applyAlignment="1"/>
    <xf numFmtId="0" fontId="6" fillId="0" borderId="15" xfId="0" applyFont="1" applyBorder="1" applyAlignment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0" xfId="0" applyFont="1" applyFill="1" applyBorder="1" applyAlignment="1"/>
    <xf numFmtId="0" fontId="2" fillId="2" borderId="21" xfId="0" applyFont="1" applyFill="1" applyBorder="1" applyAlignment="1"/>
    <xf numFmtId="0" fontId="2" fillId="2" borderId="11" xfId="0" applyFont="1" applyFill="1" applyBorder="1" applyAlignment="1"/>
    <xf numFmtId="0" fontId="2" fillId="2" borderId="22" xfId="0" applyFont="1" applyFill="1" applyBorder="1" applyAlignment="1"/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0" xfId="0" applyFont="1" applyFill="1" applyBorder="1" applyAlignment="1"/>
    <xf numFmtId="0" fontId="5" fillId="2" borderId="21" xfId="0" applyFont="1" applyFill="1" applyBorder="1" applyAlignment="1"/>
    <xf numFmtId="0" fontId="5" fillId="2" borderId="11" xfId="0" applyFont="1" applyFill="1" applyBorder="1" applyAlignment="1"/>
    <xf numFmtId="0" fontId="5" fillId="2" borderId="22" xfId="0" applyFont="1" applyFill="1" applyBorder="1" applyAlignment="1"/>
  </cellXfs>
  <cellStyles count="8">
    <cellStyle name="Komma" xfId="3" builtinId="3"/>
    <cellStyle name="Komma 2" xfId="2"/>
    <cellStyle name="Komma 2 2" xfId="6"/>
    <cellStyle name="Komma 2 3" xfId="4"/>
    <cellStyle name="Komma 3" xfId="7"/>
    <cellStyle name="Komma 4" xfId="5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4" zoomScaleNormal="100" workbookViewId="0">
      <selection activeCell="A25" sqref="A25"/>
    </sheetView>
  </sheetViews>
  <sheetFormatPr defaultRowHeight="15" x14ac:dyDescent="0.25"/>
  <cols>
    <col min="1" max="1" width="48.5703125" customWidth="1"/>
    <col min="3" max="3" width="17.5703125" customWidth="1"/>
    <col min="4" max="6" width="15.5703125" customWidth="1"/>
  </cols>
  <sheetData>
    <row r="1" spans="1:6" ht="15.75" thickBot="1" x14ac:dyDescent="0.35"/>
    <row r="2" spans="1:6" ht="41.1" customHeight="1" thickBot="1" x14ac:dyDescent="0.3">
      <c r="A2" s="181" t="s">
        <v>15</v>
      </c>
      <c r="B2" s="181"/>
      <c r="C2" s="181"/>
      <c r="D2" s="181"/>
      <c r="E2" s="181"/>
      <c r="F2" s="181"/>
    </row>
    <row r="3" spans="1:6" ht="24.75" customHeight="1" thickBot="1" x14ac:dyDescent="0.3">
      <c r="A3" s="183" t="s">
        <v>3</v>
      </c>
      <c r="B3" s="185"/>
      <c r="C3" s="182" t="s">
        <v>14</v>
      </c>
      <c r="D3" s="182"/>
      <c r="E3" s="182"/>
      <c r="F3" s="182"/>
    </row>
    <row r="4" spans="1:6" ht="40.9" customHeight="1" thickBot="1" x14ac:dyDescent="0.4">
      <c r="A4" s="184"/>
      <c r="B4" s="186"/>
      <c r="C4" s="2">
        <v>2016</v>
      </c>
      <c r="D4" s="2">
        <v>2017</v>
      </c>
      <c r="E4" s="2">
        <v>2018</v>
      </c>
      <c r="F4" s="2">
        <v>2019</v>
      </c>
    </row>
    <row r="5" spans="1:6" ht="41.85" customHeight="1" x14ac:dyDescent="0.25">
      <c r="A5" s="3" t="s">
        <v>4</v>
      </c>
      <c r="B5" s="4"/>
      <c r="C5" s="47">
        <f>+ØK!D15</f>
        <v>39707000</v>
      </c>
      <c r="D5" s="47">
        <f>+ØK!E15</f>
        <v>39810900</v>
      </c>
      <c r="E5" s="47">
        <f>+ØK!F15</f>
        <v>41836900</v>
      </c>
      <c r="F5" s="47">
        <f>+ØK!G15</f>
        <v>0</v>
      </c>
    </row>
    <row r="6" spans="1:6" ht="41.85" customHeight="1" x14ac:dyDescent="0.3">
      <c r="A6" s="5" t="s">
        <v>5</v>
      </c>
      <c r="B6" s="6"/>
      <c r="C6" s="48">
        <f>+'P&amp;T'!D36</f>
        <v>25943360</v>
      </c>
      <c r="D6" s="48">
        <f>+'P&amp;T'!E36</f>
        <v>22387300</v>
      </c>
      <c r="E6" s="48">
        <f>+'P&amp;T'!F36</f>
        <v>8661150</v>
      </c>
      <c r="F6" s="48">
        <f>+'P&amp;T'!G36</f>
        <v>0</v>
      </c>
    </row>
    <row r="7" spans="1:6" ht="32.1" customHeight="1" x14ac:dyDescent="0.25">
      <c r="A7" s="6" t="s">
        <v>6</v>
      </c>
      <c r="B7" s="6"/>
      <c r="C7" s="48">
        <f>'B&amp;U'!D20</f>
        <v>0</v>
      </c>
      <c r="D7" s="48">
        <f>'B&amp;U'!E20</f>
        <v>0</v>
      </c>
      <c r="E7" s="48">
        <f>'B&amp;U'!F20</f>
        <v>0</v>
      </c>
      <c r="F7" s="48">
        <f>'B&amp;U'!G20</f>
        <v>0</v>
      </c>
    </row>
    <row r="8" spans="1:6" ht="32.1" customHeight="1" x14ac:dyDescent="0.3">
      <c r="A8" s="6" t="s">
        <v>7</v>
      </c>
      <c r="B8" s="6"/>
      <c r="C8" s="48">
        <f>+'K&amp;F'!D21</f>
        <v>14510550</v>
      </c>
      <c r="D8" s="48">
        <f>+'K&amp;F'!E21</f>
        <v>18436600</v>
      </c>
      <c r="E8" s="48">
        <f>+'K&amp;F'!F21</f>
        <v>3039000</v>
      </c>
      <c r="F8" s="48">
        <f>+'K&amp;F'!G21</f>
        <v>0</v>
      </c>
    </row>
    <row r="9" spans="1:6" ht="32.1" customHeight="1" x14ac:dyDescent="0.3">
      <c r="A9" s="7" t="s">
        <v>8</v>
      </c>
      <c r="B9" s="7"/>
      <c r="C9" s="49">
        <f>+'S&amp;S'!D18</f>
        <v>23541000</v>
      </c>
      <c r="D9" s="49">
        <f>+'S&amp;S'!E18</f>
        <v>11336420</v>
      </c>
      <c r="E9" s="49">
        <f>+'S&amp;S'!F18</f>
        <v>0</v>
      </c>
      <c r="F9" s="49">
        <f>+'S&amp;S'!G18</f>
        <v>0</v>
      </c>
    </row>
    <row r="10" spans="1:6" ht="32.1" customHeight="1" thickBot="1" x14ac:dyDescent="0.35">
      <c r="A10" s="7" t="s">
        <v>9</v>
      </c>
      <c r="B10" s="7"/>
      <c r="C10" s="49">
        <f>+'A&amp;I'!D18</f>
        <v>0</v>
      </c>
      <c r="D10" s="49">
        <f>+'A&amp;I'!E18</f>
        <v>0</v>
      </c>
      <c r="E10" s="49">
        <f>+'A&amp;I'!F18</f>
        <v>0</v>
      </c>
      <c r="F10" s="49">
        <f>+'A&amp;I'!G18</f>
        <v>0</v>
      </c>
    </row>
    <row r="11" spans="1:6" ht="32.1" customHeight="1" x14ac:dyDescent="0.3">
      <c r="A11" s="8" t="s">
        <v>13</v>
      </c>
      <c r="B11" s="8"/>
      <c r="C11" s="50">
        <f>SUM(C5:C10)</f>
        <v>103701910</v>
      </c>
      <c r="D11" s="50">
        <f t="shared" ref="D11:F11" si="0">SUM(D5:D10)</f>
        <v>91971220</v>
      </c>
      <c r="E11" s="50">
        <f t="shared" si="0"/>
        <v>53537050</v>
      </c>
      <c r="F11" s="50">
        <f t="shared" si="0"/>
        <v>0</v>
      </c>
    </row>
    <row r="12" spans="1:6" ht="32.1" customHeight="1" thickBot="1" x14ac:dyDescent="0.55000000000000004">
      <c r="A12" s="9" t="s">
        <v>16</v>
      </c>
      <c r="B12" s="9"/>
      <c r="C12" s="51">
        <f>C11*0</f>
        <v>0</v>
      </c>
      <c r="D12" s="51">
        <f>D11*0</f>
        <v>0</v>
      </c>
      <c r="E12" s="51">
        <f>E11*0</f>
        <v>0</v>
      </c>
      <c r="F12" s="51">
        <f>F11*0</f>
        <v>0</v>
      </c>
    </row>
    <row r="13" spans="1:6" ht="32.1" customHeight="1" thickBot="1" x14ac:dyDescent="0.55000000000000004">
      <c r="A13" s="10" t="s">
        <v>10</v>
      </c>
      <c r="B13" s="10"/>
      <c r="C13" s="52">
        <f>SUM(C11:C12)</f>
        <v>103701910</v>
      </c>
      <c r="D13" s="52">
        <f t="shared" ref="D13:F13" si="1">SUM(D11:D12)</f>
        <v>91971220</v>
      </c>
      <c r="E13" s="52">
        <f t="shared" si="1"/>
        <v>53537050</v>
      </c>
      <c r="F13" s="52">
        <f t="shared" si="1"/>
        <v>0</v>
      </c>
    </row>
    <row r="15" spans="1:6" x14ac:dyDescent="0.25">
      <c r="A15" t="s">
        <v>18</v>
      </c>
    </row>
    <row r="16" spans="1:6" x14ac:dyDescent="0.25">
      <c r="A16" s="24" t="s">
        <v>19</v>
      </c>
    </row>
  </sheetData>
  <mergeCells count="4">
    <mergeCell ref="A2:F2"/>
    <mergeCell ref="C3:F3"/>
    <mergeCell ref="A3:A4"/>
    <mergeCell ref="B3:B4"/>
  </mergeCells>
  <pageMargins left="0.70866141732283472" right="0.51181102362204722" top="0.55118110236220474" bottom="0.55118110236220474" header="0.31496062992125984" footer="0.31496062992125984"/>
  <pageSetup paperSize="9" orientation="landscape" r:id="rId1"/>
  <headerFooter>
    <oddFooter>&amp;Ldok. nr. 31470-15&amp;Csag. nr. 15-314&amp;R&amp;P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>
      <selection activeCell="D15" sqref="D15"/>
    </sheetView>
  </sheetViews>
  <sheetFormatPr defaultColWidth="8.5703125" defaultRowHeight="15" x14ac:dyDescent="0.25"/>
  <cols>
    <col min="2" max="2" width="36.7109375" customWidth="1"/>
    <col min="3" max="7" width="15" customWidth="1"/>
  </cols>
  <sheetData>
    <row r="1" spans="1:7" ht="15.75" thickBot="1" x14ac:dyDescent="0.35"/>
    <row r="2" spans="1:7" ht="39" customHeight="1" thickBot="1" x14ac:dyDescent="0.3">
      <c r="A2" s="189" t="s">
        <v>15</v>
      </c>
      <c r="B2" s="190"/>
      <c r="C2" s="190"/>
      <c r="D2" s="190"/>
      <c r="E2" s="190"/>
      <c r="F2" s="190"/>
      <c r="G2" s="191"/>
    </row>
    <row r="3" spans="1:7" ht="25.35" customHeight="1" thickBot="1" x14ac:dyDescent="0.3">
      <c r="A3" s="196" t="s">
        <v>4</v>
      </c>
      <c r="B3" s="197"/>
      <c r="C3" s="194" t="s">
        <v>11</v>
      </c>
      <c r="D3" s="192" t="s">
        <v>14</v>
      </c>
      <c r="E3" s="193"/>
      <c r="F3" s="193"/>
      <c r="G3" s="193"/>
    </row>
    <row r="4" spans="1:7" ht="35.25" thickBot="1" x14ac:dyDescent="0.35">
      <c r="A4" s="198"/>
      <c r="B4" s="199"/>
      <c r="C4" s="195"/>
      <c r="D4" s="1" t="s">
        <v>0</v>
      </c>
      <c r="E4" s="1" t="s">
        <v>1</v>
      </c>
      <c r="F4" s="1" t="s">
        <v>2</v>
      </c>
      <c r="G4" s="1" t="s">
        <v>17</v>
      </c>
    </row>
    <row r="5" spans="1:7" ht="65.650000000000006" customHeight="1" x14ac:dyDescent="0.3">
      <c r="A5" s="43"/>
      <c r="B5" s="154" t="s">
        <v>46</v>
      </c>
      <c r="C5" s="77"/>
      <c r="D5" s="156">
        <v>3039000</v>
      </c>
      <c r="E5" s="156">
        <v>3039000</v>
      </c>
      <c r="F5" s="156">
        <v>3039000</v>
      </c>
      <c r="G5" s="78">
        <v>0</v>
      </c>
    </row>
    <row r="6" spans="1:7" ht="34.9" x14ac:dyDescent="0.35">
      <c r="A6" s="44"/>
      <c r="B6" s="158" t="s">
        <v>47</v>
      </c>
      <c r="C6" s="80"/>
      <c r="D6" s="155">
        <v>30390000</v>
      </c>
      <c r="E6" s="155">
        <v>30390000</v>
      </c>
      <c r="F6" s="155">
        <v>30390000</v>
      </c>
      <c r="G6" s="81">
        <v>0</v>
      </c>
    </row>
    <row r="7" spans="1:7" s="65" customFormat="1" ht="34.5" x14ac:dyDescent="0.3">
      <c r="A7" s="44"/>
      <c r="B7" s="159" t="s">
        <v>48</v>
      </c>
      <c r="C7" s="42" t="s">
        <v>53</v>
      </c>
      <c r="D7" s="155" t="s">
        <v>51</v>
      </c>
      <c r="E7" s="155">
        <v>303900</v>
      </c>
      <c r="F7" s="155">
        <v>303900</v>
      </c>
      <c r="G7" s="81">
        <v>0</v>
      </c>
    </row>
    <row r="8" spans="1:7" s="65" customFormat="1" ht="22.9" customHeight="1" x14ac:dyDescent="0.35">
      <c r="A8" s="44"/>
      <c r="B8" s="157" t="s">
        <v>49</v>
      </c>
      <c r="C8" s="80" t="s">
        <v>54</v>
      </c>
      <c r="D8" s="160">
        <v>3039000</v>
      </c>
      <c r="E8" s="160">
        <v>3039000</v>
      </c>
      <c r="F8" s="160">
        <v>3039000</v>
      </c>
      <c r="G8" s="81">
        <v>0</v>
      </c>
    </row>
    <row r="9" spans="1:7" s="65" customFormat="1" ht="34.9" x14ac:dyDescent="0.35">
      <c r="A9" s="44"/>
      <c r="B9" s="158" t="s">
        <v>50</v>
      </c>
      <c r="C9" s="80"/>
      <c r="D9" s="155">
        <v>3039000</v>
      </c>
      <c r="E9" s="155">
        <v>3039000</v>
      </c>
      <c r="F9" s="155">
        <v>5065000</v>
      </c>
      <c r="G9" s="81">
        <v>0</v>
      </c>
    </row>
    <row r="10" spans="1:7" s="65" customFormat="1" ht="19.899999999999999" customHeight="1" x14ac:dyDescent="0.35">
      <c r="A10" s="44"/>
      <c r="B10" s="82"/>
      <c r="C10" s="80"/>
      <c r="D10" s="81"/>
      <c r="E10" s="81"/>
      <c r="F10" s="81"/>
      <c r="G10" s="81"/>
    </row>
    <row r="11" spans="1:7" ht="19.899999999999999" customHeight="1" x14ac:dyDescent="0.3">
      <c r="A11" s="44"/>
      <c r="B11" s="161" t="s">
        <v>52</v>
      </c>
      <c r="C11" s="29"/>
      <c r="D11" s="32"/>
      <c r="E11" s="32"/>
      <c r="F11" s="32"/>
      <c r="G11" s="32"/>
    </row>
    <row r="12" spans="1:7" ht="19.899999999999999" customHeight="1" x14ac:dyDescent="0.3">
      <c r="A12" s="45" t="s">
        <v>75</v>
      </c>
      <c r="B12" s="16" t="s">
        <v>76</v>
      </c>
      <c r="C12" s="17" t="s">
        <v>77</v>
      </c>
      <c r="D12" s="31">
        <v>200000</v>
      </c>
      <c r="E12" s="31">
        <v>0</v>
      </c>
      <c r="F12" s="31">
        <v>0</v>
      </c>
      <c r="G12" s="31">
        <v>0</v>
      </c>
    </row>
    <row r="13" spans="1:7" s="65" customFormat="1" ht="19.899999999999999" customHeight="1" x14ac:dyDescent="0.4">
      <c r="A13" s="96"/>
      <c r="B13" s="69"/>
      <c r="C13" s="70"/>
      <c r="D13" s="101"/>
      <c r="E13" s="101"/>
      <c r="F13" s="101"/>
      <c r="G13" s="101"/>
    </row>
    <row r="14" spans="1:7" ht="19.899999999999999" customHeight="1" thickBot="1" x14ac:dyDescent="0.35">
      <c r="A14" s="86"/>
      <c r="B14" s="20"/>
      <c r="C14" s="21"/>
      <c r="D14" s="33"/>
      <c r="E14" s="33"/>
      <c r="F14" s="33"/>
      <c r="G14" s="33"/>
    </row>
    <row r="15" spans="1:7" ht="26.85" customHeight="1" x14ac:dyDescent="0.3">
      <c r="A15" s="187" t="s">
        <v>10</v>
      </c>
      <c r="B15" s="188"/>
      <c r="C15" s="23"/>
      <c r="D15" s="34">
        <f>SUM(D5:D14)</f>
        <v>39707000</v>
      </c>
      <c r="E15" s="34">
        <f>SUM(E5:E14)</f>
        <v>39810900</v>
      </c>
      <c r="F15" s="34">
        <f>SUM(F5:F14)</f>
        <v>41836900</v>
      </c>
      <c r="G15" s="34">
        <f>SUM(G5:G14)</f>
        <v>0</v>
      </c>
    </row>
    <row r="17" spans="1:1" x14ac:dyDescent="0.25">
      <c r="A17" s="65" t="s">
        <v>18</v>
      </c>
    </row>
    <row r="18" spans="1:1" x14ac:dyDescent="0.25">
      <c r="A18" s="24" t="s">
        <v>19</v>
      </c>
    </row>
  </sheetData>
  <mergeCells count="5">
    <mergeCell ref="A15:B15"/>
    <mergeCell ref="A2:G2"/>
    <mergeCell ref="D3:G3"/>
    <mergeCell ref="C3:C4"/>
    <mergeCell ref="A3:B4"/>
  </mergeCells>
  <pageMargins left="0.70866141732283472" right="0.51181102362204722" top="0.55118110236220474" bottom="0.55118110236220474" header="0.31496062992125984" footer="0.31496062992125984"/>
  <pageSetup paperSize="9" orientation="landscape" r:id="rId1"/>
  <headerFooter>
    <oddFooter>&amp;Ldok. nr. 31470-15&amp;Csag. nr. 15-314&amp;R&amp;P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>
      <selection activeCell="A6" sqref="A6"/>
    </sheetView>
  </sheetViews>
  <sheetFormatPr defaultColWidth="8.5703125" defaultRowHeight="15" x14ac:dyDescent="0.25"/>
  <cols>
    <col min="2" max="2" width="48.7109375" customWidth="1"/>
    <col min="3" max="7" width="15" customWidth="1"/>
  </cols>
  <sheetData>
    <row r="1" spans="1:7" ht="15.75" thickBot="1" x14ac:dyDescent="0.35"/>
    <row r="2" spans="1:7" ht="39" customHeight="1" thickBot="1" x14ac:dyDescent="0.3">
      <c r="A2" s="189" t="s">
        <v>15</v>
      </c>
      <c r="B2" s="190"/>
      <c r="C2" s="190"/>
      <c r="D2" s="190"/>
      <c r="E2" s="190"/>
      <c r="F2" s="190"/>
      <c r="G2" s="191"/>
    </row>
    <row r="3" spans="1:7" ht="25.35" customHeight="1" thickBot="1" x14ac:dyDescent="0.3">
      <c r="A3" s="202" t="s">
        <v>12</v>
      </c>
      <c r="B3" s="203"/>
      <c r="C3" s="200" t="s">
        <v>11</v>
      </c>
      <c r="D3" s="192" t="s">
        <v>14</v>
      </c>
      <c r="E3" s="193"/>
      <c r="F3" s="193"/>
      <c r="G3" s="193"/>
    </row>
    <row r="4" spans="1:7" ht="35.25" thickBot="1" x14ac:dyDescent="0.35">
      <c r="A4" s="204"/>
      <c r="B4" s="205"/>
      <c r="C4" s="201"/>
      <c r="D4" s="1" t="s">
        <v>0</v>
      </c>
      <c r="E4" s="1" t="s">
        <v>1</v>
      </c>
      <c r="F4" s="1" t="s">
        <v>2</v>
      </c>
      <c r="G4" s="1" t="s">
        <v>17</v>
      </c>
    </row>
    <row r="5" spans="1:7" s="104" customFormat="1" ht="47.25" x14ac:dyDescent="0.25">
      <c r="A5" s="110"/>
      <c r="B5" s="132" t="s">
        <v>22</v>
      </c>
      <c r="C5" s="111" t="s">
        <v>37</v>
      </c>
      <c r="D5" s="133">
        <v>1291580</v>
      </c>
      <c r="E5" s="112">
        <v>0</v>
      </c>
      <c r="F5" s="125">
        <v>0</v>
      </c>
      <c r="G5" s="113">
        <v>0</v>
      </c>
    </row>
    <row r="6" spans="1:7" s="104" customFormat="1" ht="63" x14ac:dyDescent="0.25">
      <c r="A6" s="114"/>
      <c r="B6" s="134" t="s">
        <v>80</v>
      </c>
      <c r="C6" s="118"/>
      <c r="D6" s="135">
        <v>1396930</v>
      </c>
      <c r="E6" s="116">
        <v>0</v>
      </c>
      <c r="F6" s="126">
        <v>0</v>
      </c>
      <c r="G6" s="117">
        <v>0</v>
      </c>
    </row>
    <row r="7" spans="1:7" s="104" customFormat="1" ht="15" customHeight="1" x14ac:dyDescent="0.25">
      <c r="A7" s="114"/>
      <c r="B7" s="134" t="s">
        <v>23</v>
      </c>
      <c r="C7" s="115" t="s">
        <v>38</v>
      </c>
      <c r="D7" s="135">
        <v>506500</v>
      </c>
      <c r="E7" s="116"/>
      <c r="F7" s="126">
        <v>0</v>
      </c>
      <c r="G7" s="117">
        <v>0</v>
      </c>
    </row>
    <row r="8" spans="1:7" s="104" customFormat="1" ht="20.100000000000001" customHeight="1" x14ac:dyDescent="0.3">
      <c r="A8" s="114"/>
      <c r="B8" s="136" t="s">
        <v>24</v>
      </c>
      <c r="C8" s="115" t="s">
        <v>38</v>
      </c>
      <c r="D8" s="135">
        <v>5065000</v>
      </c>
      <c r="E8" s="137">
        <v>5065000</v>
      </c>
      <c r="F8" s="127">
        <v>0</v>
      </c>
      <c r="G8" s="117">
        <v>0</v>
      </c>
    </row>
    <row r="9" spans="1:7" s="104" customFormat="1" ht="20.100000000000001" customHeight="1" x14ac:dyDescent="0.3">
      <c r="A9" s="114"/>
      <c r="B9" s="136" t="s">
        <v>25</v>
      </c>
      <c r="C9" s="115" t="s">
        <v>38</v>
      </c>
      <c r="D9" s="135">
        <v>1924700</v>
      </c>
      <c r="E9" s="137">
        <v>1924700</v>
      </c>
      <c r="F9" s="127">
        <v>0</v>
      </c>
      <c r="G9" s="117">
        <v>0</v>
      </c>
    </row>
    <row r="10" spans="1:7" s="104" customFormat="1" ht="20.100000000000001" customHeight="1" x14ac:dyDescent="0.3">
      <c r="A10" s="114"/>
      <c r="B10" s="136" t="s">
        <v>26</v>
      </c>
      <c r="C10" s="115"/>
      <c r="D10" s="135">
        <v>3039000</v>
      </c>
      <c r="E10" s="137">
        <v>3039000</v>
      </c>
      <c r="F10" s="127">
        <v>0</v>
      </c>
      <c r="G10" s="117">
        <v>0</v>
      </c>
    </row>
    <row r="11" spans="1:7" s="104" customFormat="1" ht="94.5" x14ac:dyDescent="0.25">
      <c r="A11" s="114"/>
      <c r="B11" s="134" t="s">
        <v>27</v>
      </c>
      <c r="C11" s="118" t="s">
        <v>39</v>
      </c>
      <c r="D11" s="135">
        <v>2026000</v>
      </c>
      <c r="E11" s="137">
        <v>2026000</v>
      </c>
      <c r="F11" s="127">
        <v>0</v>
      </c>
      <c r="G11" s="117">
        <v>0</v>
      </c>
    </row>
    <row r="12" spans="1:7" s="104" customFormat="1" ht="15.75" x14ac:dyDescent="0.25">
      <c r="A12" s="114"/>
      <c r="B12" s="136" t="s">
        <v>28</v>
      </c>
      <c r="C12" s="115" t="s">
        <v>38</v>
      </c>
      <c r="D12" s="135">
        <v>1013000</v>
      </c>
      <c r="E12" s="137">
        <v>1013000</v>
      </c>
      <c r="F12" s="126">
        <v>0</v>
      </c>
      <c r="G12" s="117">
        <v>0</v>
      </c>
    </row>
    <row r="13" spans="1:7" s="104" customFormat="1" ht="109.15" customHeight="1" x14ac:dyDescent="0.25">
      <c r="A13" s="114"/>
      <c r="B13" s="134" t="s">
        <v>79</v>
      </c>
      <c r="C13" s="118" t="s">
        <v>81</v>
      </c>
      <c r="D13" s="138">
        <v>513000</v>
      </c>
      <c r="E13" s="139">
        <v>1013000</v>
      </c>
      <c r="F13" s="140">
        <v>1013000</v>
      </c>
      <c r="G13" s="117">
        <v>0</v>
      </c>
    </row>
    <row r="14" spans="1:7" s="104" customFormat="1" ht="17.25" customHeight="1" x14ac:dyDescent="0.25">
      <c r="A14" s="114"/>
      <c r="B14" s="134" t="s">
        <v>29</v>
      </c>
      <c r="C14" s="115" t="s">
        <v>40</v>
      </c>
      <c r="D14" s="138">
        <v>253250</v>
      </c>
      <c r="E14" s="139"/>
      <c r="F14" s="126">
        <v>0</v>
      </c>
      <c r="G14" s="117">
        <v>0</v>
      </c>
    </row>
    <row r="15" spans="1:7" s="104" customFormat="1" ht="15.75" x14ac:dyDescent="0.25">
      <c r="A15" s="114"/>
      <c r="B15" s="134" t="s">
        <v>30</v>
      </c>
      <c r="C15" s="115" t="s">
        <v>41</v>
      </c>
      <c r="D15" s="138">
        <v>1013000</v>
      </c>
      <c r="E15" s="139">
        <v>2026000</v>
      </c>
      <c r="F15" s="140">
        <v>1519500</v>
      </c>
      <c r="G15" s="117">
        <v>0</v>
      </c>
    </row>
    <row r="16" spans="1:7" s="104" customFormat="1" ht="31.5" x14ac:dyDescent="0.25">
      <c r="A16" s="114"/>
      <c r="B16" s="134" t="s">
        <v>31</v>
      </c>
      <c r="C16" s="115" t="s">
        <v>42</v>
      </c>
      <c r="D16" s="138">
        <v>5065000</v>
      </c>
      <c r="E16" s="139">
        <v>3039000</v>
      </c>
      <c r="F16" s="140">
        <v>3039000</v>
      </c>
      <c r="G16" s="117">
        <v>0</v>
      </c>
    </row>
    <row r="17" spans="1:7" s="104" customFormat="1" ht="15.75" x14ac:dyDescent="0.25">
      <c r="A17" s="114"/>
      <c r="B17" s="134" t="s">
        <v>32</v>
      </c>
      <c r="C17" s="115" t="s">
        <v>43</v>
      </c>
      <c r="D17" s="138">
        <v>506500</v>
      </c>
      <c r="E17" s="139"/>
      <c r="F17" s="126">
        <v>0</v>
      </c>
      <c r="G17" s="117">
        <v>0</v>
      </c>
    </row>
    <row r="18" spans="1:7" s="104" customFormat="1" ht="31.5" x14ac:dyDescent="0.25">
      <c r="A18" s="114"/>
      <c r="B18" s="134" t="s">
        <v>33</v>
      </c>
      <c r="C18" s="115" t="s">
        <v>45</v>
      </c>
      <c r="D18" s="138">
        <v>2026000</v>
      </c>
      <c r="E18" s="139">
        <v>3039000</v>
      </c>
      <c r="F18" s="140">
        <v>3039000</v>
      </c>
      <c r="G18" s="117">
        <v>0</v>
      </c>
    </row>
    <row r="19" spans="1:7" s="104" customFormat="1" ht="67.150000000000006" customHeight="1" x14ac:dyDescent="0.25">
      <c r="A19" s="141"/>
      <c r="B19" s="142" t="s">
        <v>34</v>
      </c>
      <c r="C19" s="143" t="s">
        <v>44</v>
      </c>
      <c r="D19" s="144">
        <v>5470200</v>
      </c>
      <c r="E19" s="145">
        <v>4052000</v>
      </c>
      <c r="F19" s="146">
        <v>1013000</v>
      </c>
      <c r="G19" s="147">
        <v>0</v>
      </c>
    </row>
    <row r="20" spans="1:7" s="104" customFormat="1" ht="15.75" x14ac:dyDescent="0.25">
      <c r="A20" s="148"/>
      <c r="B20" s="132" t="s">
        <v>35</v>
      </c>
      <c r="C20" s="149"/>
      <c r="D20" s="150">
        <v>-5166300</v>
      </c>
      <c r="E20" s="151">
        <v>-3849400</v>
      </c>
      <c r="F20" s="152">
        <v>-962350</v>
      </c>
      <c r="G20" s="153">
        <v>0</v>
      </c>
    </row>
    <row r="21" spans="1:7" ht="15.75" x14ac:dyDescent="0.25">
      <c r="A21" s="120"/>
      <c r="B21" s="105"/>
      <c r="C21" s="63"/>
      <c r="D21" s="107"/>
      <c r="E21" s="64"/>
      <c r="F21" s="128"/>
      <c r="G21" s="64"/>
    </row>
    <row r="22" spans="1:7" s="109" customFormat="1" ht="15.75" x14ac:dyDescent="0.25">
      <c r="A22" s="120"/>
      <c r="B22" s="131" t="s">
        <v>36</v>
      </c>
      <c r="C22" s="63"/>
      <c r="D22" s="107"/>
      <c r="E22" s="64"/>
      <c r="F22" s="128"/>
      <c r="G22" s="64"/>
    </row>
    <row r="23" spans="1:7" s="109" customFormat="1" ht="15.75" x14ac:dyDescent="0.25">
      <c r="A23" s="120"/>
      <c r="B23" s="131"/>
      <c r="C23" s="63"/>
      <c r="D23" s="107"/>
      <c r="E23" s="64"/>
      <c r="F23" s="128"/>
      <c r="G23" s="64"/>
    </row>
    <row r="24" spans="1:7" s="109" customFormat="1" ht="15.75" x14ac:dyDescent="0.25">
      <c r="A24" s="120"/>
      <c r="B24" s="131"/>
      <c r="C24" s="63"/>
      <c r="D24" s="107"/>
      <c r="E24" s="64"/>
      <c r="F24" s="128"/>
      <c r="G24" s="64"/>
    </row>
    <row r="25" spans="1:7" s="109" customFormat="1" ht="15.75" x14ac:dyDescent="0.25">
      <c r="A25" s="120"/>
      <c r="B25" s="131"/>
      <c r="C25" s="63"/>
      <c r="D25" s="107"/>
      <c r="E25" s="64"/>
      <c r="F25" s="128"/>
      <c r="G25" s="64"/>
    </row>
    <row r="26" spans="1:7" s="109" customFormat="1" ht="15.75" x14ac:dyDescent="0.25">
      <c r="A26" s="120"/>
      <c r="B26" s="131"/>
      <c r="C26" s="63"/>
      <c r="D26" s="107"/>
      <c r="E26" s="64"/>
      <c r="F26" s="128"/>
      <c r="G26" s="64"/>
    </row>
    <row r="27" spans="1:7" s="109" customFormat="1" ht="15.75" x14ac:dyDescent="0.25">
      <c r="A27" s="120"/>
      <c r="B27" s="131"/>
      <c r="C27" s="63"/>
      <c r="D27" s="107"/>
      <c r="E27" s="64"/>
      <c r="F27" s="128"/>
      <c r="G27" s="64"/>
    </row>
    <row r="28" spans="1:7" s="109" customFormat="1" ht="15.75" x14ac:dyDescent="0.25">
      <c r="A28" s="120"/>
      <c r="B28" s="131"/>
      <c r="C28" s="63"/>
      <c r="D28" s="107"/>
      <c r="E28" s="64"/>
      <c r="F28" s="128"/>
      <c r="G28" s="64"/>
    </row>
    <row r="29" spans="1:7" s="109" customFormat="1" ht="15.75" x14ac:dyDescent="0.25">
      <c r="A29" s="120"/>
      <c r="B29" s="131"/>
      <c r="C29" s="63"/>
      <c r="D29" s="107"/>
      <c r="E29" s="64"/>
      <c r="F29" s="128"/>
      <c r="G29" s="64"/>
    </row>
    <row r="30" spans="1:7" s="109" customFormat="1" ht="15.75" x14ac:dyDescent="0.25">
      <c r="A30" s="120"/>
      <c r="B30" s="105"/>
      <c r="C30" s="63"/>
      <c r="D30" s="107"/>
      <c r="E30" s="64"/>
      <c r="F30" s="128"/>
      <c r="G30" s="64"/>
    </row>
    <row r="31" spans="1:7" s="109" customFormat="1" ht="15.75" x14ac:dyDescent="0.25">
      <c r="A31" s="120"/>
      <c r="B31" s="105"/>
      <c r="C31" s="63"/>
      <c r="D31" s="107"/>
      <c r="E31" s="64"/>
      <c r="F31" s="128"/>
      <c r="G31" s="64"/>
    </row>
    <row r="32" spans="1:7" s="109" customFormat="1" ht="15.75" x14ac:dyDescent="0.25">
      <c r="A32" s="120"/>
      <c r="B32" s="105"/>
      <c r="C32" s="63"/>
      <c r="D32" s="107"/>
      <c r="E32" s="64"/>
      <c r="F32" s="128"/>
      <c r="G32" s="64"/>
    </row>
    <row r="33" spans="1:7" ht="15.75" x14ac:dyDescent="0.25">
      <c r="A33" s="119"/>
      <c r="B33" s="105"/>
      <c r="C33" s="61"/>
      <c r="D33" s="107"/>
      <c r="E33" s="62"/>
      <c r="F33" s="129"/>
      <c r="G33" s="62"/>
    </row>
    <row r="34" spans="1:7" ht="15.75" x14ac:dyDescent="0.25">
      <c r="A34" s="120"/>
      <c r="B34" s="106"/>
      <c r="C34" s="63"/>
      <c r="D34" s="108"/>
      <c r="E34" s="64"/>
      <c r="F34" s="128"/>
      <c r="G34" s="64"/>
    </row>
    <row r="35" spans="1:7" ht="16.5" thickBot="1" x14ac:dyDescent="0.3">
      <c r="A35" s="121"/>
      <c r="B35" s="122"/>
      <c r="C35" s="123"/>
      <c r="D35" s="124"/>
      <c r="E35" s="121"/>
      <c r="F35" s="130"/>
      <c r="G35" s="121"/>
    </row>
    <row r="36" spans="1:7" ht="26.85" customHeight="1" x14ac:dyDescent="0.3">
      <c r="A36" s="187" t="s">
        <v>10</v>
      </c>
      <c r="B36" s="188"/>
      <c r="C36" s="59"/>
      <c r="D36" s="60">
        <f>SUM(D5:D35)</f>
        <v>25943360</v>
      </c>
      <c r="E36" s="60">
        <f>SUM(E5:E35)</f>
        <v>22387300</v>
      </c>
      <c r="F36" s="60">
        <f>SUM(F5:F35)</f>
        <v>8661150</v>
      </c>
      <c r="G36" s="60">
        <f>SUM(G5:G35)</f>
        <v>0</v>
      </c>
    </row>
    <row r="38" spans="1:7" x14ac:dyDescent="0.25">
      <c r="A38" s="65" t="s">
        <v>18</v>
      </c>
    </row>
    <row r="39" spans="1:7" x14ac:dyDescent="0.25">
      <c r="A39" s="24" t="s">
        <v>19</v>
      </c>
    </row>
  </sheetData>
  <mergeCells count="5">
    <mergeCell ref="A36:B36"/>
    <mergeCell ref="A2:G2"/>
    <mergeCell ref="D3:G3"/>
    <mergeCell ref="C3:C4"/>
    <mergeCell ref="A3:B4"/>
  </mergeCells>
  <pageMargins left="0.70866141732283472" right="0.51181102362204722" top="0.55118110236220474" bottom="0.55118110236220474" header="0.31496062992125984" footer="0.31496062992125984"/>
  <pageSetup paperSize="9" orientation="landscape" r:id="rId1"/>
  <headerFooter>
    <oddFooter>&amp;Ldok. nr. 31470-15&amp;Csag. nr. 15-314&amp;R&amp;P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Normal="100" workbookViewId="0">
      <selection activeCell="A22" sqref="A22:A23"/>
    </sheetView>
  </sheetViews>
  <sheetFormatPr defaultColWidth="8.5703125" defaultRowHeight="15" x14ac:dyDescent="0.25"/>
  <cols>
    <col min="1" max="1" width="7.28515625" customWidth="1"/>
    <col min="2" max="2" width="51.42578125" customWidth="1"/>
    <col min="3" max="3" width="14.42578125" customWidth="1"/>
    <col min="4" max="4" width="15.5703125" customWidth="1"/>
    <col min="5" max="5" width="14.28515625" customWidth="1"/>
    <col min="6" max="7" width="15" customWidth="1"/>
  </cols>
  <sheetData>
    <row r="1" spans="1:7" ht="15.75" thickBot="1" x14ac:dyDescent="0.3">
      <c r="A1" s="65"/>
      <c r="B1" s="65"/>
      <c r="C1" s="65"/>
      <c r="D1" s="65"/>
      <c r="E1" s="65"/>
      <c r="F1" s="65"/>
      <c r="G1" s="65"/>
    </row>
    <row r="2" spans="1:7" ht="39" customHeight="1" thickBot="1" x14ac:dyDescent="0.3">
      <c r="A2" s="189" t="s">
        <v>15</v>
      </c>
      <c r="B2" s="190"/>
      <c r="C2" s="190"/>
      <c r="D2" s="190"/>
      <c r="E2" s="190"/>
      <c r="F2" s="190"/>
      <c r="G2" s="191"/>
    </row>
    <row r="3" spans="1:7" ht="25.35" customHeight="1" thickBot="1" x14ac:dyDescent="0.3">
      <c r="A3" s="202" t="s">
        <v>6</v>
      </c>
      <c r="B3" s="203"/>
      <c r="C3" s="200" t="s">
        <v>11</v>
      </c>
      <c r="D3" s="192" t="s">
        <v>14</v>
      </c>
      <c r="E3" s="193"/>
      <c r="F3" s="193"/>
      <c r="G3" s="193"/>
    </row>
    <row r="4" spans="1:7" ht="35.25" thickBot="1" x14ac:dyDescent="0.35">
      <c r="A4" s="204"/>
      <c r="B4" s="205"/>
      <c r="C4" s="201"/>
      <c r="D4" s="66" t="s">
        <v>0</v>
      </c>
      <c r="E4" s="66" t="s">
        <v>1</v>
      </c>
      <c r="F4" s="66" t="s">
        <v>2</v>
      </c>
      <c r="G4" s="66" t="s">
        <v>17</v>
      </c>
    </row>
    <row r="5" spans="1:7" ht="19.899999999999999" customHeight="1" x14ac:dyDescent="0.3">
      <c r="A5" s="83"/>
      <c r="B5" s="76"/>
      <c r="C5" s="77"/>
      <c r="D5" s="78"/>
      <c r="E5" s="78"/>
      <c r="F5" s="78"/>
      <c r="G5" s="72"/>
    </row>
    <row r="6" spans="1:7" ht="19.899999999999999" customHeight="1" x14ac:dyDescent="0.3">
      <c r="A6" s="84"/>
      <c r="B6" s="82"/>
      <c r="C6" s="80"/>
      <c r="D6" s="81"/>
      <c r="E6" s="81"/>
      <c r="F6" s="81"/>
      <c r="G6" s="73"/>
    </row>
    <row r="7" spans="1:7" ht="19.899999999999999" customHeight="1" x14ac:dyDescent="0.3">
      <c r="A7" s="84"/>
      <c r="B7" s="79"/>
      <c r="C7" s="80"/>
      <c r="D7" s="81"/>
      <c r="E7" s="81"/>
      <c r="F7" s="81"/>
      <c r="G7" s="73"/>
    </row>
    <row r="8" spans="1:7" ht="19.899999999999999" customHeight="1" x14ac:dyDescent="0.3">
      <c r="A8" s="84"/>
      <c r="B8" s="82"/>
      <c r="C8" s="80"/>
      <c r="D8" s="81"/>
      <c r="E8" s="81"/>
      <c r="F8" s="81"/>
      <c r="G8" s="73"/>
    </row>
    <row r="9" spans="1:7" ht="19.899999999999999" customHeight="1" x14ac:dyDescent="0.3">
      <c r="A9" s="84"/>
      <c r="B9" s="79"/>
      <c r="C9" s="80"/>
      <c r="D9" s="81"/>
      <c r="E9" s="81"/>
      <c r="F9" s="81"/>
      <c r="G9" s="73"/>
    </row>
    <row r="10" spans="1:7" ht="19.899999999999999" customHeight="1" x14ac:dyDescent="0.3">
      <c r="A10" s="85"/>
      <c r="B10" s="67"/>
      <c r="C10" s="68"/>
      <c r="D10" s="73"/>
      <c r="E10" s="73"/>
      <c r="F10" s="73"/>
      <c r="G10" s="73"/>
    </row>
    <row r="11" spans="1:7" ht="19.899999999999999" customHeight="1" x14ac:dyDescent="0.3">
      <c r="A11" s="85"/>
      <c r="B11" s="67"/>
      <c r="C11" s="87"/>
      <c r="D11" s="73"/>
      <c r="E11" s="73"/>
      <c r="F11" s="73"/>
      <c r="G11" s="73"/>
    </row>
    <row r="12" spans="1:7" ht="19.899999999999999" customHeight="1" x14ac:dyDescent="0.3">
      <c r="A12" s="88"/>
      <c r="B12" s="90"/>
      <c r="C12" s="87"/>
      <c r="D12" s="89"/>
      <c r="E12" s="73"/>
      <c r="F12" s="73"/>
      <c r="G12" s="73"/>
    </row>
    <row r="13" spans="1:7" ht="19.899999999999999" customHeight="1" x14ac:dyDescent="0.3">
      <c r="A13" s="85"/>
      <c r="B13" s="67"/>
      <c r="C13" s="68"/>
      <c r="D13" s="73"/>
      <c r="E13" s="73"/>
      <c r="F13" s="73"/>
      <c r="G13" s="73"/>
    </row>
    <row r="14" spans="1:7" ht="19.899999999999999" customHeight="1" x14ac:dyDescent="0.3">
      <c r="A14" s="88"/>
      <c r="B14" s="91"/>
      <c r="C14" s="70"/>
      <c r="D14" s="74"/>
      <c r="E14" s="74"/>
      <c r="F14" s="74"/>
      <c r="G14" s="74"/>
    </row>
    <row r="15" spans="1:7" ht="19.899999999999999" customHeight="1" x14ac:dyDescent="0.3">
      <c r="A15" s="85"/>
      <c r="B15" s="91"/>
      <c r="C15" s="92"/>
      <c r="D15" s="74"/>
      <c r="E15" s="74"/>
      <c r="F15" s="74"/>
      <c r="G15" s="74"/>
    </row>
    <row r="16" spans="1:7" ht="19.899999999999999" customHeight="1" x14ac:dyDescent="0.3">
      <c r="A16" s="88"/>
      <c r="B16" s="91"/>
      <c r="C16" s="93"/>
      <c r="D16" s="74"/>
      <c r="E16" s="74"/>
      <c r="F16" s="74"/>
      <c r="G16" s="74"/>
    </row>
    <row r="17" spans="1:7" ht="19.899999999999999" customHeight="1" x14ac:dyDescent="0.4">
      <c r="A17" s="85"/>
      <c r="B17" s="69"/>
      <c r="C17" s="70"/>
      <c r="D17" s="74"/>
      <c r="E17" s="74"/>
      <c r="F17" s="74"/>
      <c r="G17" s="74"/>
    </row>
    <row r="18" spans="1:7" s="65" customFormat="1" ht="19.899999999999999" customHeight="1" x14ac:dyDescent="0.3">
      <c r="A18" s="86"/>
      <c r="B18" s="69"/>
      <c r="C18" s="92"/>
      <c r="D18" s="74"/>
      <c r="E18" s="74"/>
      <c r="F18" s="74"/>
      <c r="G18" s="74"/>
    </row>
    <row r="19" spans="1:7" ht="19.899999999999999" customHeight="1" thickBot="1" x14ac:dyDescent="0.35">
      <c r="A19" s="86"/>
      <c r="B19" s="69"/>
      <c r="C19" s="70"/>
      <c r="D19" s="74"/>
      <c r="E19" s="74"/>
      <c r="F19" s="74"/>
      <c r="G19" s="74"/>
    </row>
    <row r="20" spans="1:7" ht="24.75" customHeight="1" x14ac:dyDescent="0.3">
      <c r="A20" s="187" t="s">
        <v>10</v>
      </c>
      <c r="B20" s="188"/>
      <c r="C20" s="71"/>
      <c r="D20" s="75">
        <f>SUM(D5:D18)</f>
        <v>0</v>
      </c>
      <c r="E20" s="75">
        <f t="shared" ref="E20:G20" si="0">SUM(E5:E18)</f>
        <v>0</v>
      </c>
      <c r="F20" s="75">
        <f t="shared" si="0"/>
        <v>0</v>
      </c>
      <c r="G20" s="75">
        <f t="shared" si="0"/>
        <v>0</v>
      </c>
    </row>
    <row r="21" spans="1:7" x14ac:dyDescent="0.25">
      <c r="A21" s="24"/>
    </row>
    <row r="22" spans="1:7" x14ac:dyDescent="0.25">
      <c r="A22" s="65" t="s">
        <v>18</v>
      </c>
      <c r="B22" s="65"/>
      <c r="C22" s="65"/>
      <c r="D22" s="65"/>
      <c r="E22" s="65"/>
      <c r="F22" s="65"/>
      <c r="G22" s="65"/>
    </row>
    <row r="23" spans="1:7" x14ac:dyDescent="0.25">
      <c r="A23" s="24" t="s">
        <v>19</v>
      </c>
      <c r="B23" s="65"/>
      <c r="C23" s="65"/>
      <c r="D23" s="65"/>
      <c r="E23" s="65"/>
      <c r="F23" s="65"/>
      <c r="G23" s="65"/>
    </row>
  </sheetData>
  <mergeCells count="5">
    <mergeCell ref="A20:B20"/>
    <mergeCell ref="A2:G2"/>
    <mergeCell ref="D3:G3"/>
    <mergeCell ref="C3:C4"/>
    <mergeCell ref="A3:B4"/>
  </mergeCells>
  <pageMargins left="0.70866141732283472" right="0.51181102362204722" top="0.55118110236220474" bottom="0.55118110236220474" header="0.31496062992125984" footer="0.31496062992125984"/>
  <pageSetup paperSize="9" orientation="landscape" r:id="rId1"/>
  <headerFooter>
    <oddFooter>&amp;Ldok. nr. 31470-15&amp;Csag. nr. 15-314&amp;R&amp;P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13" zoomScaleNormal="100" workbookViewId="0">
      <selection activeCell="B13" sqref="B13"/>
    </sheetView>
  </sheetViews>
  <sheetFormatPr defaultColWidth="8.5703125" defaultRowHeight="15" x14ac:dyDescent="0.25"/>
  <cols>
    <col min="2" max="2" width="38.7109375" customWidth="1"/>
    <col min="3" max="7" width="15" customWidth="1"/>
  </cols>
  <sheetData>
    <row r="1" spans="1:7" ht="15.75" thickBot="1" x14ac:dyDescent="0.35"/>
    <row r="2" spans="1:7" ht="39" customHeight="1" thickBot="1" x14ac:dyDescent="0.3">
      <c r="A2" s="189" t="s">
        <v>15</v>
      </c>
      <c r="B2" s="190"/>
      <c r="C2" s="190"/>
      <c r="D2" s="190"/>
      <c r="E2" s="190"/>
      <c r="F2" s="190"/>
      <c r="G2" s="191"/>
    </row>
    <row r="3" spans="1:7" ht="25.35" customHeight="1" thickBot="1" x14ac:dyDescent="0.3">
      <c r="A3" s="202" t="s">
        <v>7</v>
      </c>
      <c r="B3" s="203"/>
      <c r="C3" s="200" t="s">
        <v>11</v>
      </c>
      <c r="D3" s="192" t="s">
        <v>14</v>
      </c>
      <c r="E3" s="193"/>
      <c r="F3" s="193"/>
      <c r="G3" s="193"/>
    </row>
    <row r="4" spans="1:7" ht="35.25" thickBot="1" x14ac:dyDescent="0.35">
      <c r="A4" s="204"/>
      <c r="B4" s="205"/>
      <c r="C4" s="201"/>
      <c r="D4" s="1" t="s">
        <v>0</v>
      </c>
      <c r="E4" s="1" t="s">
        <v>1</v>
      </c>
      <c r="F4" s="1" t="s">
        <v>2</v>
      </c>
      <c r="G4" s="1" t="s">
        <v>17</v>
      </c>
    </row>
    <row r="5" spans="1:7" ht="19.899999999999999" customHeight="1" x14ac:dyDescent="0.25">
      <c r="A5" s="98"/>
      <c r="B5" s="41" t="s">
        <v>59</v>
      </c>
      <c r="C5" s="35" t="s">
        <v>68</v>
      </c>
      <c r="D5" s="36">
        <v>709100</v>
      </c>
      <c r="E5" s="36"/>
      <c r="F5" s="36"/>
      <c r="G5" s="36"/>
    </row>
    <row r="6" spans="1:7" ht="34.15" customHeight="1" x14ac:dyDescent="0.25">
      <c r="A6" s="95"/>
      <c r="B6" s="37" t="s">
        <v>60</v>
      </c>
      <c r="C6" s="38" t="s">
        <v>69</v>
      </c>
      <c r="D6" s="39">
        <v>6078000</v>
      </c>
      <c r="E6" s="39">
        <v>6078000</v>
      </c>
      <c r="F6" s="39"/>
      <c r="G6" s="39"/>
    </row>
    <row r="7" spans="1:7" ht="33" customHeight="1" x14ac:dyDescent="0.25">
      <c r="A7" s="95"/>
      <c r="B7" s="37" t="s">
        <v>61</v>
      </c>
      <c r="C7" s="38" t="s">
        <v>70</v>
      </c>
      <c r="D7" s="39">
        <v>2000000</v>
      </c>
      <c r="E7" s="39"/>
      <c r="F7" s="39"/>
      <c r="G7" s="39"/>
    </row>
    <row r="8" spans="1:7" ht="19.899999999999999" customHeight="1" x14ac:dyDescent="0.35">
      <c r="A8" s="95"/>
      <c r="B8" s="37" t="s">
        <v>62</v>
      </c>
      <c r="C8" s="38" t="s">
        <v>71</v>
      </c>
      <c r="D8" s="39">
        <v>1468850</v>
      </c>
      <c r="E8" s="39"/>
      <c r="F8" s="39"/>
      <c r="G8" s="39"/>
    </row>
    <row r="9" spans="1:7" ht="19.899999999999999" customHeight="1" x14ac:dyDescent="0.35">
      <c r="A9" s="95"/>
      <c r="B9" s="40" t="s">
        <v>63</v>
      </c>
      <c r="C9" s="38" t="s">
        <v>72</v>
      </c>
      <c r="D9" s="39">
        <v>1013000</v>
      </c>
      <c r="E9" s="39"/>
      <c r="F9" s="39"/>
      <c r="G9" s="39"/>
    </row>
    <row r="10" spans="1:7" s="109" customFormat="1" ht="28.15" customHeight="1" x14ac:dyDescent="0.25">
      <c r="A10" s="95"/>
      <c r="B10" s="177" t="s">
        <v>64</v>
      </c>
      <c r="C10" s="164" t="s">
        <v>73</v>
      </c>
      <c r="D10" s="165">
        <v>2532500</v>
      </c>
      <c r="E10" s="165"/>
      <c r="F10" s="165"/>
      <c r="G10" s="165"/>
    </row>
    <row r="11" spans="1:7" ht="19.5" customHeight="1" x14ac:dyDescent="0.25">
      <c r="A11" s="99"/>
      <c r="B11" s="168" t="s">
        <v>65</v>
      </c>
      <c r="C11" s="35"/>
      <c r="D11" s="169">
        <v>-2329900</v>
      </c>
      <c r="E11" s="166"/>
      <c r="F11" s="166"/>
      <c r="G11" s="167"/>
    </row>
    <row r="12" spans="1:7" ht="19.899999999999999" customHeight="1" x14ac:dyDescent="0.35">
      <c r="A12" s="99"/>
      <c r="B12" s="37" t="s">
        <v>66</v>
      </c>
      <c r="C12" s="38" t="s">
        <v>74</v>
      </c>
      <c r="D12" s="170">
        <v>2026000</v>
      </c>
      <c r="E12" s="170">
        <v>3039000</v>
      </c>
      <c r="F12" s="170">
        <v>3039000</v>
      </c>
      <c r="G12" s="171"/>
    </row>
    <row r="13" spans="1:7" ht="19.899999999999999" customHeight="1" x14ac:dyDescent="0.25">
      <c r="A13" s="99"/>
      <c r="B13" s="37" t="s">
        <v>67</v>
      </c>
      <c r="C13" s="38"/>
      <c r="D13" s="170">
        <v>1013000</v>
      </c>
      <c r="E13" s="170">
        <v>9319600</v>
      </c>
      <c r="F13" s="170"/>
      <c r="G13" s="171"/>
    </row>
    <row r="14" spans="1:7" ht="19.899999999999999" customHeight="1" x14ac:dyDescent="0.35">
      <c r="A14" s="100"/>
      <c r="B14" s="172"/>
      <c r="C14" s="173"/>
      <c r="D14" s="174"/>
      <c r="E14" s="174"/>
      <c r="F14" s="174"/>
      <c r="G14" s="174"/>
    </row>
    <row r="15" spans="1:7" ht="19.899999999999999" customHeight="1" x14ac:dyDescent="0.35">
      <c r="A15" s="99"/>
      <c r="B15" s="175"/>
      <c r="C15" s="176"/>
      <c r="D15" s="171"/>
      <c r="E15" s="171"/>
      <c r="F15" s="171"/>
      <c r="G15" s="171"/>
    </row>
    <row r="16" spans="1:7" ht="19.899999999999999" customHeight="1" x14ac:dyDescent="0.3">
      <c r="A16" s="99"/>
      <c r="B16" s="57"/>
      <c r="C16" s="56"/>
      <c r="D16" s="162"/>
      <c r="E16" s="162"/>
      <c r="F16" s="162"/>
      <c r="G16" s="162"/>
    </row>
    <row r="17" spans="1:7" ht="19.899999999999999" customHeight="1" x14ac:dyDescent="0.3">
      <c r="A17" s="99"/>
      <c r="B17" s="57"/>
      <c r="C17" s="56"/>
      <c r="D17" s="162"/>
      <c r="E17" s="162"/>
      <c r="F17" s="162"/>
      <c r="G17" s="162"/>
    </row>
    <row r="18" spans="1:7" ht="19.899999999999999" customHeight="1" x14ac:dyDescent="0.35">
      <c r="A18" s="99"/>
      <c r="B18" s="57"/>
      <c r="C18" s="58"/>
      <c r="D18" s="162"/>
      <c r="E18" s="162"/>
      <c r="F18" s="162"/>
      <c r="G18" s="162"/>
    </row>
    <row r="19" spans="1:7" s="65" customFormat="1" ht="19.899999999999999" customHeight="1" x14ac:dyDescent="0.4">
      <c r="A19" s="100"/>
      <c r="B19" s="69"/>
      <c r="C19" s="70"/>
      <c r="D19" s="163"/>
      <c r="E19" s="163"/>
      <c r="F19" s="163"/>
      <c r="G19" s="163"/>
    </row>
    <row r="20" spans="1:7" ht="19.899999999999999" customHeight="1" thickBot="1" x14ac:dyDescent="0.45">
      <c r="A20" s="96"/>
      <c r="B20" s="20"/>
      <c r="C20" s="92"/>
      <c r="D20" s="74"/>
      <c r="E20" s="74"/>
      <c r="F20" s="74"/>
      <c r="G20" s="74"/>
    </row>
    <row r="21" spans="1:7" ht="26.85" customHeight="1" x14ac:dyDescent="0.4">
      <c r="A21" s="187" t="s">
        <v>10</v>
      </c>
      <c r="B21" s="188"/>
      <c r="C21" s="23"/>
      <c r="D21" s="34">
        <f>SUM(D5:D20)</f>
        <v>14510550</v>
      </c>
      <c r="E21" s="34">
        <f>SUM(E5:E20)</f>
        <v>18436600</v>
      </c>
      <c r="F21" s="34">
        <f>SUM(F5:F20)</f>
        <v>3039000</v>
      </c>
      <c r="G21" s="34">
        <f>SUM(G5:G20)</f>
        <v>0</v>
      </c>
    </row>
    <row r="22" spans="1:7" ht="19.899999999999999" customHeight="1" x14ac:dyDescent="0.35"/>
    <row r="23" spans="1:7" x14ac:dyDescent="0.25">
      <c r="A23" s="65" t="s">
        <v>18</v>
      </c>
    </row>
    <row r="24" spans="1:7" x14ac:dyDescent="0.25">
      <c r="A24" s="24" t="s">
        <v>19</v>
      </c>
    </row>
  </sheetData>
  <mergeCells count="5">
    <mergeCell ref="A21:B21"/>
    <mergeCell ref="A2:G2"/>
    <mergeCell ref="D3:G3"/>
    <mergeCell ref="C3:C4"/>
    <mergeCell ref="A3:B4"/>
  </mergeCells>
  <pageMargins left="0.70866141732283472" right="0.51181102362204722" top="0.55118110236220474" bottom="0.55118110236220474" header="0.31496062992125984" footer="0.31496062992125984"/>
  <pageSetup paperSize="9" orientation="landscape" r:id="rId1"/>
  <headerFooter>
    <oddFooter>&amp;Ldok. nr. 31470-15&amp;Csag. nr. 15-314&amp;R&amp;P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zoomScaleNormal="100" workbookViewId="0">
      <selection activeCell="B8" sqref="B8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5"/>
    <row r="2" spans="1:7" ht="39" customHeight="1" thickBot="1" x14ac:dyDescent="0.3">
      <c r="A2" s="189" t="s">
        <v>15</v>
      </c>
      <c r="B2" s="190"/>
      <c r="C2" s="190"/>
      <c r="D2" s="190"/>
      <c r="E2" s="190"/>
      <c r="F2" s="190"/>
      <c r="G2" s="191"/>
    </row>
    <row r="3" spans="1:7" ht="25.35" customHeight="1" thickBot="1" x14ac:dyDescent="0.3">
      <c r="A3" s="202" t="s">
        <v>8</v>
      </c>
      <c r="B3" s="203"/>
      <c r="C3" s="200" t="s">
        <v>11</v>
      </c>
      <c r="D3" s="192" t="s">
        <v>14</v>
      </c>
      <c r="E3" s="193"/>
      <c r="F3" s="193"/>
      <c r="G3" s="193"/>
    </row>
    <row r="4" spans="1:7" ht="35.25" thickBot="1" x14ac:dyDescent="0.35">
      <c r="A4" s="204"/>
      <c r="B4" s="205"/>
      <c r="C4" s="201"/>
      <c r="D4" s="1" t="s">
        <v>0</v>
      </c>
      <c r="E4" s="1" t="s">
        <v>1</v>
      </c>
      <c r="F4" s="1" t="s">
        <v>2</v>
      </c>
      <c r="G4" s="1" t="s">
        <v>17</v>
      </c>
    </row>
    <row r="5" spans="1:7" ht="41.25" customHeight="1" x14ac:dyDescent="0.3">
      <c r="A5" s="97"/>
      <c r="B5" s="25" t="s">
        <v>85</v>
      </c>
      <c r="C5" s="13" t="s">
        <v>20</v>
      </c>
      <c r="D5" s="30">
        <v>10756000</v>
      </c>
      <c r="E5" s="30">
        <v>0</v>
      </c>
      <c r="F5" s="30">
        <v>0</v>
      </c>
      <c r="G5" s="30">
        <v>0</v>
      </c>
    </row>
    <row r="6" spans="1:7" ht="55.5" customHeight="1" x14ac:dyDescent="0.3">
      <c r="A6" s="88"/>
      <c r="B6" s="25" t="s">
        <v>84</v>
      </c>
      <c r="C6" s="17" t="s">
        <v>21</v>
      </c>
      <c r="D6" s="31">
        <v>5200000</v>
      </c>
      <c r="E6" s="31">
        <v>0</v>
      </c>
      <c r="F6" s="31">
        <v>0</v>
      </c>
      <c r="G6" s="31">
        <v>0</v>
      </c>
    </row>
    <row r="7" spans="1:7" ht="42.75" customHeight="1" x14ac:dyDescent="0.3">
      <c r="A7" s="94"/>
      <c r="B7" s="102" t="s">
        <v>88</v>
      </c>
      <c r="C7" s="103" t="s">
        <v>78</v>
      </c>
      <c r="D7" s="178">
        <v>500000</v>
      </c>
      <c r="E7" s="32"/>
      <c r="F7" s="32"/>
      <c r="G7" s="32"/>
    </row>
    <row r="8" spans="1:7" ht="70.5" customHeight="1" x14ac:dyDescent="0.3">
      <c r="A8" s="94"/>
      <c r="B8" s="102" t="s">
        <v>90</v>
      </c>
      <c r="C8" s="179" t="s">
        <v>89</v>
      </c>
      <c r="D8" s="178">
        <v>450000</v>
      </c>
      <c r="E8" s="32"/>
      <c r="F8" s="32"/>
      <c r="G8" s="32"/>
    </row>
    <row r="9" spans="1:7" ht="40.5" customHeight="1" x14ac:dyDescent="0.3">
      <c r="A9" s="88"/>
      <c r="B9" s="180" t="s">
        <v>86</v>
      </c>
      <c r="C9" s="17" t="s">
        <v>87</v>
      </c>
      <c r="D9" s="31">
        <v>500000</v>
      </c>
      <c r="E9" s="31"/>
      <c r="F9" s="31"/>
      <c r="G9" s="31"/>
    </row>
    <row r="10" spans="1:7" ht="19.899999999999999" customHeight="1" x14ac:dyDescent="0.3">
      <c r="A10" s="94" t="s">
        <v>56</v>
      </c>
      <c r="B10" s="28" t="s">
        <v>83</v>
      </c>
      <c r="C10" s="80" t="s">
        <v>55</v>
      </c>
      <c r="D10" s="81">
        <v>4600000</v>
      </c>
      <c r="E10" s="81">
        <v>0</v>
      </c>
      <c r="F10" s="81">
        <v>0</v>
      </c>
      <c r="G10" s="81">
        <v>0</v>
      </c>
    </row>
    <row r="11" spans="1:7" ht="30" customHeight="1" x14ac:dyDescent="0.3">
      <c r="A11" s="94" t="s">
        <v>57</v>
      </c>
      <c r="B11" s="28" t="s">
        <v>82</v>
      </c>
      <c r="C11" s="42" t="s">
        <v>58</v>
      </c>
      <c r="D11" s="81">
        <v>1535000</v>
      </c>
      <c r="E11" s="81">
        <v>11336420</v>
      </c>
      <c r="F11" s="81"/>
      <c r="G11" s="81"/>
    </row>
    <row r="12" spans="1:7" ht="19.899999999999999" customHeight="1" x14ac:dyDescent="0.3">
      <c r="A12" s="88"/>
      <c r="B12" s="26"/>
      <c r="C12" s="17"/>
      <c r="D12" s="31"/>
      <c r="E12" s="31"/>
      <c r="F12" s="31"/>
      <c r="G12" s="31"/>
    </row>
    <row r="13" spans="1:7" ht="19.899999999999999" customHeight="1" x14ac:dyDescent="0.3">
      <c r="A13" s="88"/>
      <c r="B13" s="27"/>
      <c r="C13" s="17"/>
      <c r="D13" s="31"/>
      <c r="E13" s="31"/>
      <c r="F13" s="31"/>
      <c r="G13" s="31"/>
    </row>
    <row r="14" spans="1:7" ht="19.899999999999999" customHeight="1" x14ac:dyDescent="0.3">
      <c r="A14" s="94"/>
      <c r="B14" s="28"/>
      <c r="C14" s="42"/>
      <c r="D14" s="32"/>
      <c r="E14" s="32"/>
      <c r="F14" s="32"/>
      <c r="G14" s="32"/>
    </row>
    <row r="15" spans="1:7" ht="19.899999999999999" customHeight="1" x14ac:dyDescent="0.3">
      <c r="A15" s="94"/>
      <c r="B15" s="28"/>
      <c r="C15" s="29"/>
      <c r="D15" s="32"/>
      <c r="E15" s="31"/>
      <c r="F15" s="31"/>
      <c r="G15" s="31"/>
    </row>
    <row r="16" spans="1:7" ht="19.899999999999999" customHeight="1" x14ac:dyDescent="0.3">
      <c r="A16" s="94"/>
      <c r="B16" s="28"/>
      <c r="C16" s="29"/>
      <c r="D16" s="32"/>
      <c r="E16" s="32"/>
      <c r="F16" s="32"/>
      <c r="G16" s="32"/>
    </row>
    <row r="17" spans="1:7" ht="19.899999999999999" customHeight="1" thickBot="1" x14ac:dyDescent="0.35">
      <c r="A17" s="96"/>
      <c r="B17" s="53"/>
      <c r="C17" s="21"/>
      <c r="D17" s="55"/>
      <c r="E17" s="46"/>
      <c r="F17" s="46"/>
      <c r="G17" s="46"/>
    </row>
    <row r="18" spans="1:7" ht="26.85" customHeight="1" x14ac:dyDescent="0.3">
      <c r="A18" s="187" t="s">
        <v>10</v>
      </c>
      <c r="B18" s="188"/>
      <c r="C18" s="23"/>
      <c r="D18" s="34">
        <f>SUM(D5:D17)</f>
        <v>23541000</v>
      </c>
      <c r="E18" s="34">
        <f>SUM(E5:E17)</f>
        <v>11336420</v>
      </c>
      <c r="F18" s="34">
        <f>SUM(F5:F17)</f>
        <v>0</v>
      </c>
      <c r="G18" s="34">
        <f>SUM(G5:G17)</f>
        <v>0</v>
      </c>
    </row>
    <row r="20" spans="1:7" x14ac:dyDescent="0.25">
      <c r="A20" s="65" t="s">
        <v>18</v>
      </c>
    </row>
    <row r="21" spans="1:7" x14ac:dyDescent="0.25">
      <c r="A21" s="24" t="s">
        <v>19</v>
      </c>
      <c r="D21" s="54"/>
    </row>
  </sheetData>
  <mergeCells count="5">
    <mergeCell ref="A2:G2"/>
    <mergeCell ref="A3:B4"/>
    <mergeCell ref="C3:C4"/>
    <mergeCell ref="D3:G3"/>
    <mergeCell ref="A18:B18"/>
  </mergeCells>
  <pageMargins left="0.70866141732283472" right="0.51181102362204722" top="0.55118110236220474" bottom="0.55118110236220474" header="0.31496062992125984" footer="0.31496062992125984"/>
  <pageSetup paperSize="9" scale="87" fitToWidth="0" orientation="landscape" r:id="rId1"/>
  <headerFooter>
    <oddFooter>&amp;Ldok. nr. 31470-15&amp;Csag. nr. 15-314&amp;R&amp;P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workbookViewId="0">
      <selection activeCell="A20" sqref="A20:A21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5"/>
    <row r="2" spans="1:7" ht="39" customHeight="1" thickBot="1" x14ac:dyDescent="0.3">
      <c r="A2" s="189" t="s">
        <v>15</v>
      </c>
      <c r="B2" s="190"/>
      <c r="C2" s="190"/>
      <c r="D2" s="190"/>
      <c r="E2" s="190"/>
      <c r="F2" s="190"/>
      <c r="G2" s="191"/>
    </row>
    <row r="3" spans="1:7" ht="25.35" customHeight="1" thickBot="1" x14ac:dyDescent="0.3">
      <c r="A3" s="202" t="s">
        <v>9</v>
      </c>
      <c r="B3" s="203"/>
      <c r="C3" s="200" t="s">
        <v>11</v>
      </c>
      <c r="D3" s="192" t="s">
        <v>14</v>
      </c>
      <c r="E3" s="193"/>
      <c r="F3" s="193"/>
      <c r="G3" s="193"/>
    </row>
    <row r="4" spans="1:7" ht="35.25" thickBot="1" x14ac:dyDescent="0.35">
      <c r="A4" s="204"/>
      <c r="B4" s="205"/>
      <c r="C4" s="201"/>
      <c r="D4" s="1" t="s">
        <v>0</v>
      </c>
      <c r="E4" s="1" t="s">
        <v>1</v>
      </c>
      <c r="F4" s="1" t="s">
        <v>2</v>
      </c>
      <c r="G4" s="1" t="s">
        <v>17</v>
      </c>
    </row>
    <row r="5" spans="1:7" ht="20.100000000000001" customHeight="1" x14ac:dyDescent="0.3">
      <c r="A5" s="11"/>
      <c r="B5" s="12"/>
      <c r="C5" s="13"/>
      <c r="D5" s="14"/>
      <c r="E5" s="14"/>
      <c r="F5" s="14"/>
      <c r="G5" s="14"/>
    </row>
    <row r="6" spans="1:7" ht="20.100000000000001" customHeight="1" x14ac:dyDescent="0.3">
      <c r="A6" s="15"/>
      <c r="B6" s="16"/>
      <c r="C6" s="17"/>
      <c r="D6" s="18"/>
      <c r="E6" s="18"/>
      <c r="F6" s="18"/>
      <c r="G6" s="18"/>
    </row>
    <row r="7" spans="1:7" ht="20.100000000000001" customHeight="1" x14ac:dyDescent="0.3">
      <c r="A7" s="15"/>
      <c r="B7" s="16"/>
      <c r="C7" s="17"/>
      <c r="D7" s="18"/>
      <c r="E7" s="18"/>
      <c r="F7" s="18"/>
      <c r="G7" s="18"/>
    </row>
    <row r="8" spans="1:7" ht="20.100000000000001" customHeight="1" x14ac:dyDescent="0.3">
      <c r="A8" s="15"/>
      <c r="B8" s="16"/>
      <c r="C8" s="17"/>
      <c r="D8" s="18"/>
      <c r="E8" s="18"/>
      <c r="F8" s="18"/>
      <c r="G8" s="18"/>
    </row>
    <row r="9" spans="1:7" ht="20.100000000000001" customHeight="1" x14ac:dyDescent="0.3">
      <c r="A9" s="15"/>
      <c r="B9" s="16"/>
      <c r="C9" s="17"/>
      <c r="D9" s="18"/>
      <c r="E9" s="18"/>
      <c r="F9" s="18"/>
      <c r="G9" s="18"/>
    </row>
    <row r="10" spans="1:7" ht="20.100000000000001" customHeight="1" x14ac:dyDescent="0.3">
      <c r="A10" s="15"/>
      <c r="B10" s="16"/>
      <c r="C10" s="17"/>
      <c r="D10" s="18"/>
      <c r="E10" s="18"/>
      <c r="F10" s="18"/>
      <c r="G10" s="18"/>
    </row>
    <row r="11" spans="1:7" ht="20.100000000000001" customHeight="1" x14ac:dyDescent="0.3">
      <c r="A11" s="15"/>
      <c r="B11" s="16"/>
      <c r="C11" s="17"/>
      <c r="D11" s="18"/>
      <c r="E11" s="18"/>
      <c r="F11" s="18"/>
      <c r="G11" s="18"/>
    </row>
    <row r="12" spans="1:7" ht="20.100000000000001" customHeight="1" x14ac:dyDescent="0.3">
      <c r="A12" s="15"/>
      <c r="B12" s="16"/>
      <c r="C12" s="17"/>
      <c r="D12" s="18"/>
      <c r="E12" s="18"/>
      <c r="F12" s="18"/>
      <c r="G12" s="18"/>
    </row>
    <row r="13" spans="1:7" ht="20.100000000000001" customHeight="1" x14ac:dyDescent="0.3">
      <c r="A13" s="15"/>
      <c r="B13" s="16"/>
      <c r="C13" s="17"/>
      <c r="D13" s="18"/>
      <c r="E13" s="18"/>
      <c r="F13" s="18"/>
      <c r="G13" s="18"/>
    </row>
    <row r="14" spans="1:7" ht="20.100000000000001" customHeight="1" x14ac:dyDescent="0.3">
      <c r="A14" s="15"/>
      <c r="B14" s="16"/>
      <c r="C14" s="17"/>
      <c r="D14" s="18"/>
      <c r="E14" s="18"/>
      <c r="F14" s="18"/>
      <c r="G14" s="18"/>
    </row>
    <row r="15" spans="1:7" ht="20.100000000000001" customHeight="1" x14ac:dyDescent="0.4">
      <c r="A15" s="15"/>
      <c r="B15" s="16"/>
      <c r="C15" s="17"/>
      <c r="D15" s="18"/>
      <c r="E15" s="18"/>
      <c r="F15" s="18"/>
      <c r="G15" s="18"/>
    </row>
    <row r="16" spans="1:7" ht="20.100000000000001" customHeight="1" x14ac:dyDescent="0.4">
      <c r="A16" s="15"/>
      <c r="B16" s="16"/>
      <c r="C16" s="17"/>
      <c r="D16" s="18"/>
      <c r="E16" s="18"/>
      <c r="F16" s="18"/>
      <c r="G16" s="18"/>
    </row>
    <row r="17" spans="1:7" ht="20.100000000000001" customHeight="1" thickBot="1" x14ac:dyDescent="0.45">
      <c r="A17" s="19"/>
      <c r="B17" s="20"/>
      <c r="C17" s="21"/>
      <c r="D17" s="22"/>
      <c r="E17" s="22"/>
      <c r="F17" s="22"/>
      <c r="G17" s="22"/>
    </row>
    <row r="18" spans="1:7" ht="26.85" customHeight="1" x14ac:dyDescent="0.3">
      <c r="A18" s="187" t="s">
        <v>10</v>
      </c>
      <c r="B18" s="188"/>
      <c r="C18" s="23"/>
      <c r="D18" s="23">
        <f t="shared" ref="D18:G18" si="0">SUM(D5:D17)</f>
        <v>0</v>
      </c>
      <c r="E18" s="23">
        <f t="shared" si="0"/>
        <v>0</v>
      </c>
      <c r="F18" s="23">
        <f t="shared" si="0"/>
        <v>0</v>
      </c>
      <c r="G18" s="23">
        <f t="shared" si="0"/>
        <v>0</v>
      </c>
    </row>
    <row r="20" spans="1:7" x14ac:dyDescent="0.25">
      <c r="A20" s="65" t="s">
        <v>18</v>
      </c>
    </row>
    <row r="21" spans="1:7" x14ac:dyDescent="0.25">
      <c r="A21" s="24" t="s">
        <v>19</v>
      </c>
    </row>
  </sheetData>
  <mergeCells count="5">
    <mergeCell ref="A18:B18"/>
    <mergeCell ref="A2:G2"/>
    <mergeCell ref="D3:G3"/>
    <mergeCell ref="C3:C4"/>
    <mergeCell ref="A3:B4"/>
  </mergeCells>
  <pageMargins left="0.70866141732283472" right="0.51181102362204722" top="0.55118110236220474" bottom="0.55118110236220474" header="0.31496062992125984" footer="0.31496062992125984"/>
  <pageSetup paperSize="9" orientation="landscape" r:id="rId1"/>
  <headerFooter>
    <oddFooter>&amp;Ldok. nr. 31470-15&amp;Csag. nr. 15-314&amp;R&amp;P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2015-05-27T12:00:00+00:00</MeetingStartDate>
    <EnclosureFileNumber xmlns="d08b57ff-b9b7-4581-975d-98f87b579a51">31470/15</EnclosureFileNumber>
    <AgendaId xmlns="d08b57ff-b9b7-4581-975d-98f87b579a51">3912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1812020</FusionId>
    <AgendaAccessLevelName xmlns="d08b57ff-b9b7-4581-975d-98f87b579a51">Åben</AgendaAccessLevelName>
    <UNC xmlns="d08b57ff-b9b7-4581-975d-98f87b579a51">1628005</UNC>
    <MeetingTitle xmlns="d08b57ff-b9b7-4581-975d-98f87b579a51">27-05-2015</MeetingTitle>
    <MeetingDateAndTime xmlns="d08b57ff-b9b7-4581-975d-98f87b579a51">27-05-2015 fra 14:00 - 16:30</MeetingDateAndTime>
    <MeetingEndDate xmlns="d08b57ff-b9b7-4581-975d-98f87b579a51">2015-05-27T14:30:00+00:00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014177-B747-47A6-8B9F-C3D5621A5EFF}"/>
</file>

<file path=customXml/itemProps2.xml><?xml version="1.0" encoding="utf-8"?>
<ds:datastoreItem xmlns:ds="http://schemas.openxmlformats.org/officeDocument/2006/customXml" ds:itemID="{F926D43E-7853-4824-BD23-E927CC78C379}"/>
</file>

<file path=customXml/itemProps3.xml><?xml version="1.0" encoding="utf-8"?>
<ds:datastoreItem xmlns:ds="http://schemas.openxmlformats.org/officeDocument/2006/customXml" ds:itemID="{4747CC81-552E-42DB-8960-F67EB83015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Totaloversigt</vt:lpstr>
      <vt:lpstr>ØK</vt:lpstr>
      <vt:lpstr>P&amp;T</vt:lpstr>
      <vt:lpstr>B&amp;U</vt:lpstr>
      <vt:lpstr>K&amp;F</vt:lpstr>
      <vt:lpstr>S&amp;S</vt:lpstr>
      <vt:lpstr>A&amp;I</vt:lpstr>
      <vt:lpstr>Ark1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ØKE-27-05-2015 - Bilag 513.02 Oversigt over ønsker til anlægsbudget 2016 - 2019 (udvalgsopdelt)</dc:title>
  <dc:creator>Flemming Karlsen</dc:creator>
  <cp:lastModifiedBy>Søren Poulsen</cp:lastModifiedBy>
  <cp:lastPrinted>2015-05-28T08:24:53Z</cp:lastPrinted>
  <dcterms:created xsi:type="dcterms:W3CDTF">2014-01-22T10:50:38Z</dcterms:created>
  <dcterms:modified xsi:type="dcterms:W3CDTF">2015-05-28T08:28:21Z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